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720" activeTab="3"/>
  </bookViews>
  <sheets>
    <sheet name="Norfolk Apartments" sheetId="2" r:id="rId1"/>
    <sheet name="Merchant Quarter" sheetId="3" r:id="rId2"/>
    <sheet name="The Pines" sheetId="5" r:id="rId3"/>
    <sheet name="Brickworks" sheetId="6" r:id="rId4"/>
    <sheet name="Wellington Combined" sheetId="13" r:id="rId5"/>
    <sheet name="Loss factors ex registry" sheetId="4" r:id="rId6"/>
  </sheets>
  <definedNames>
    <definedName name="_xlnm._FilterDatabase" localSheetId="5" hidden="1">'Loss factors ex registry'!$A$1:$I$730</definedName>
    <definedName name="_xlnm.Print_Area" localSheetId="3">Brickworks!$A$1:$G$49</definedName>
    <definedName name="_xlnm.Print_Area" localSheetId="5">'Loss factors ex registry'!$A$1:$K$57</definedName>
    <definedName name="_xlnm.Print_Area" localSheetId="1">'Merchant Quarter'!$A$1:$G$56</definedName>
    <definedName name="_xlnm.Print_Area" localSheetId="0">'Norfolk Apartments'!$A$1:$G$46</definedName>
    <definedName name="_xlnm.Print_Area" localSheetId="2">'The Pines'!$A$1:$G$46</definedName>
    <definedName name="_xlnm.Print_Area" localSheetId="4">'Wellington Combined'!$A$1:$G$70</definedName>
  </definedNames>
  <calcPr calcId="162913"/>
</workbook>
</file>

<file path=xl/calcChain.xml><?xml version="1.0" encoding="utf-8"?>
<calcChain xmlns="http://schemas.openxmlformats.org/spreadsheetml/2006/main">
  <c r="F59" i="13" l="1"/>
  <c r="E59" i="13"/>
  <c r="C59" i="13"/>
  <c r="C19" i="6"/>
  <c r="D99" i="13" l="1"/>
  <c r="D98" i="13"/>
  <c r="A98" i="13"/>
  <c r="A99" i="13" s="1"/>
  <c r="B99" i="13" s="1"/>
  <c r="D92" i="13"/>
  <c r="D91" i="13"/>
  <c r="A91" i="13"/>
  <c r="A92" i="13" s="1"/>
  <c r="B92" i="13" s="1"/>
  <c r="D85" i="13"/>
  <c r="D84" i="13"/>
  <c r="A84" i="13"/>
  <c r="A85" i="13" s="1"/>
  <c r="B85" i="13" s="1"/>
  <c r="D78" i="13"/>
  <c r="D77" i="13"/>
  <c r="A77" i="13"/>
  <c r="A78" i="13" s="1"/>
  <c r="B78" i="13" s="1"/>
  <c r="D68" i="13"/>
  <c r="D67" i="13"/>
  <c r="A67" i="13"/>
  <c r="A68" i="13" s="1"/>
  <c r="F58" i="13"/>
  <c r="E58" i="13"/>
  <c r="C58" i="13"/>
  <c r="F57" i="13"/>
  <c r="C57" i="13" s="1"/>
  <c r="E57" i="13"/>
  <c r="A69" i="13" l="1"/>
  <c r="B68" i="13"/>
  <c r="B67" i="13"/>
  <c r="B77" i="13"/>
  <c r="B84" i="13"/>
  <c r="B91" i="13"/>
  <c r="B98" i="13"/>
  <c r="B69" i="13" l="1"/>
  <c r="A70" i="13"/>
  <c r="B70" i="13" s="1"/>
  <c r="A32" i="2" l="1"/>
  <c r="B32" i="2" s="1"/>
  <c r="A31" i="2"/>
  <c r="B31" i="2" s="1"/>
  <c r="A30" i="2"/>
  <c r="B30" i="2" s="1"/>
  <c r="A35" i="6"/>
  <c r="B35" i="6" s="1"/>
  <c r="A34" i="6"/>
  <c r="B34" i="6" s="1"/>
  <c r="A33" i="6"/>
  <c r="B33" i="6" s="1"/>
  <c r="A32" i="5"/>
  <c r="B32" i="5" s="1"/>
  <c r="A31" i="5"/>
  <c r="B31" i="5" s="1"/>
  <c r="A30" i="5"/>
  <c r="B30" i="5" s="1"/>
  <c r="A32" i="3"/>
  <c r="B32" i="3" s="1"/>
  <c r="A42" i="3"/>
  <c r="B42" i="3" s="1"/>
  <c r="A41" i="3"/>
  <c r="B41" i="3" s="1"/>
  <c r="A40" i="3"/>
  <c r="B40" i="3" s="1"/>
  <c r="A33" i="3" l="1"/>
  <c r="A34" i="3" l="1"/>
  <c r="B34" i="3" s="1"/>
  <c r="B33" i="3"/>
  <c r="A47" i="6" l="1"/>
  <c r="B47" i="6" s="1"/>
  <c r="A40" i="6"/>
  <c r="B40" i="6" s="1"/>
  <c r="A26" i="6"/>
  <c r="B26" i="6" s="1"/>
  <c r="C18" i="6"/>
  <c r="A44" i="5"/>
  <c r="B44" i="5" s="1"/>
  <c r="A37" i="5"/>
  <c r="B37" i="5" s="1"/>
  <c r="A23" i="5"/>
  <c r="B23" i="5" s="1"/>
  <c r="C15" i="5"/>
  <c r="A44" i="2"/>
  <c r="A45" i="2" s="1"/>
  <c r="A37" i="2"/>
  <c r="A38" i="2" s="1"/>
  <c r="A23" i="2"/>
  <c r="B23" i="2" s="1"/>
  <c r="A23" i="3"/>
  <c r="B23" i="3" s="1"/>
  <c r="F15" i="3"/>
  <c r="C15" i="3" s="1"/>
  <c r="A56" i="3"/>
  <c r="B56" i="3" s="1"/>
  <c r="A55" i="3"/>
  <c r="B55" i="3" s="1"/>
  <c r="A54" i="3"/>
  <c r="B54" i="3" s="1"/>
  <c r="A49" i="3"/>
  <c r="B49" i="3" s="1"/>
  <c r="A48" i="3"/>
  <c r="B48" i="3" s="1"/>
  <c r="A47" i="3"/>
  <c r="B47" i="3" s="1"/>
  <c r="C15" i="2"/>
  <c r="B45" i="2" l="1"/>
  <c r="A46" i="2"/>
  <c r="B46" i="2" s="1"/>
  <c r="B44" i="2"/>
  <c r="B38" i="2"/>
  <c r="A39" i="2"/>
  <c r="B39" i="2" s="1"/>
  <c r="B37" i="2"/>
  <c r="A24" i="2"/>
  <c r="A27" i="6"/>
  <c r="A41" i="6"/>
  <c r="A48" i="6"/>
  <c r="A24" i="5"/>
  <c r="A38" i="5"/>
  <c r="A45" i="5"/>
  <c r="A24" i="3"/>
  <c r="B24" i="2" l="1"/>
  <c r="A25" i="2"/>
  <c r="B25" i="2" s="1"/>
  <c r="B41" i="6"/>
  <c r="A42" i="6"/>
  <c r="B42" i="6" s="1"/>
  <c r="B48" i="6"/>
  <c r="A49" i="6"/>
  <c r="B49" i="6" s="1"/>
  <c r="B27" i="6"/>
  <c r="A28" i="6"/>
  <c r="B28" i="6" s="1"/>
  <c r="B38" i="5"/>
  <c r="A39" i="5"/>
  <c r="B39" i="5" s="1"/>
  <c r="B45" i="5"/>
  <c r="A46" i="5"/>
  <c r="B46" i="5" s="1"/>
  <c r="B24" i="5"/>
  <c r="A25" i="5"/>
  <c r="B25" i="5" s="1"/>
  <c r="B24" i="3"/>
  <c r="A25" i="3"/>
  <c r="A26" i="3" l="1"/>
  <c r="B25" i="3"/>
  <c r="A27" i="3" l="1"/>
  <c r="B27" i="3" s="1"/>
  <c r="B26" i="3"/>
</calcChain>
</file>

<file path=xl/comments1.xml><?xml version="1.0" encoding="utf-8"?>
<comments xmlns="http://schemas.openxmlformats.org/spreadsheetml/2006/main">
  <authors>
    <author>CANDY</author>
  </authors>
  <commentList>
    <comment ref="B9" authorId="0">
      <text>
        <r>
          <rPr>
            <b/>
            <sz val="8"/>
            <color indexed="81"/>
            <rFont val="Tahoma"/>
            <family val="2"/>
          </rPr>
          <t>CANDY:</t>
        </r>
        <r>
          <rPr>
            <sz val="8"/>
            <color indexed="81"/>
            <rFont val="Tahoma"/>
            <family val="2"/>
          </rPr>
          <t xml:space="preserve">
Guessed</t>
        </r>
      </text>
    </comment>
  </commentList>
</comments>
</file>

<file path=xl/sharedStrings.xml><?xml version="1.0" encoding="utf-8"?>
<sst xmlns="http://schemas.openxmlformats.org/spreadsheetml/2006/main" count="2048" uniqueCount="724">
  <si>
    <t>Switch Utilities ltd</t>
  </si>
  <si>
    <t>Network Pricing and Loss Codes effective</t>
  </si>
  <si>
    <t>Network Details</t>
  </si>
  <si>
    <t>NSP</t>
  </si>
  <si>
    <t>Location</t>
  </si>
  <si>
    <t>Parent GXP</t>
  </si>
  <si>
    <t>Gateway Meter ICPs</t>
  </si>
  <si>
    <t>Network Loss Codes</t>
  </si>
  <si>
    <t>Loss code</t>
  </si>
  <si>
    <t>Description</t>
  </si>
  <si>
    <t>Embedded Network Loss Factor</t>
  </si>
  <si>
    <t>Total Loss Factor at ICP</t>
  </si>
  <si>
    <t>Network Pricing Codes</t>
  </si>
  <si>
    <t>Tariff name</t>
  </si>
  <si>
    <t>Network Price Code</t>
  </si>
  <si>
    <t>Network Tariff Code</t>
  </si>
  <si>
    <t>Rate</t>
  </si>
  <si>
    <t>Unit of Measure</t>
  </si>
  <si>
    <t>Start date</t>
  </si>
  <si>
    <t>End Date</t>
  </si>
  <si>
    <t>Parent Network</t>
  </si>
  <si>
    <t>Parent Network Loss code</t>
  </si>
  <si>
    <t>Parent Network loss code</t>
  </si>
  <si>
    <t>Parent Network loss factor</t>
  </si>
  <si>
    <t>Norfolk Appartments</t>
  </si>
  <si>
    <t>NOR0011</t>
  </si>
  <si>
    <t>Network Code</t>
  </si>
  <si>
    <t>NORF</t>
  </si>
  <si>
    <t>21 Bute Road, Browns Bay,Auckland 0630</t>
  </si>
  <si>
    <t>UNET</t>
  </si>
  <si>
    <t>1001274199UN843</t>
  </si>
  <si>
    <t>VECW3</t>
  </si>
  <si>
    <t>Parent Network Loss factor</t>
  </si>
  <si>
    <t>Network</t>
  </si>
  <si>
    <t>Loss Code</t>
  </si>
  <si>
    <t>Loss Factor Consumption</t>
  </si>
  <si>
    <t>Loss Factor Generation</t>
  </si>
  <si>
    <t>Start Date</t>
  </si>
  <si>
    <t>Start Period</t>
  </si>
  <si>
    <t>End Period</t>
  </si>
  <si>
    <t>Last Updated</t>
  </si>
  <si>
    <t>AIAL</t>
  </si>
  <si>
    <t>AAR1</t>
  </si>
  <si>
    <t>LF1</t>
  </si>
  <si>
    <t>LF2</t>
  </si>
  <si>
    <t>VECA4</t>
  </si>
  <si>
    <t>AJML</t>
  </si>
  <si>
    <t>AJHR1</t>
  </si>
  <si>
    <t>AJML01</t>
  </si>
  <si>
    <t>AJML02</t>
  </si>
  <si>
    <t>AJML03</t>
  </si>
  <si>
    <t>AJML04</t>
  </si>
  <si>
    <t>AJML05</t>
  </si>
  <si>
    <t>AJML06</t>
  </si>
  <si>
    <t>AJMR1</t>
  </si>
  <si>
    <t>AJR1</t>
  </si>
  <si>
    <t>AJTR1</t>
  </si>
  <si>
    <t>ALPE</t>
  </si>
  <si>
    <t>A11</t>
  </si>
  <si>
    <t>A33</t>
  </si>
  <si>
    <t>ALV</t>
  </si>
  <si>
    <t>AOP</t>
  </si>
  <si>
    <t>AMPC</t>
  </si>
  <si>
    <t>AMPC01</t>
  </si>
  <si>
    <t>AMPC02</t>
  </si>
  <si>
    <t>AMPC03</t>
  </si>
  <si>
    <t>AMPC04</t>
  </si>
  <si>
    <t>AMPC05</t>
  </si>
  <si>
    <t>APBR1</t>
  </si>
  <si>
    <t>APLR1</t>
  </si>
  <si>
    <t>APRP1</t>
  </si>
  <si>
    <t>SABL01</t>
  </si>
  <si>
    <t>SABL02</t>
  </si>
  <si>
    <t>BCHB</t>
  </si>
  <si>
    <t>BCHB01</t>
  </si>
  <si>
    <t>BCHB02</t>
  </si>
  <si>
    <t>BCRO</t>
  </si>
  <si>
    <t>BCRO01</t>
  </si>
  <si>
    <t>BCST</t>
  </si>
  <si>
    <t>BCST01</t>
  </si>
  <si>
    <t>BCST02</t>
  </si>
  <si>
    <t>BOPD</t>
  </si>
  <si>
    <t>BUEL</t>
  </si>
  <si>
    <t>BL0</t>
  </si>
  <si>
    <t>BL1</t>
  </si>
  <si>
    <t>CBRE</t>
  </si>
  <si>
    <t>CBCKL01</t>
  </si>
  <si>
    <t>CBCKL02</t>
  </si>
  <si>
    <t>CBREL1</t>
  </si>
  <si>
    <t>CBRNL01</t>
  </si>
  <si>
    <t>CHBP</t>
  </si>
  <si>
    <t>LFCH001</t>
  </si>
  <si>
    <t>LFCH002</t>
  </si>
  <si>
    <t>LFCH003</t>
  </si>
  <si>
    <t>CIAL</t>
  </si>
  <si>
    <t>CIALV1</t>
  </si>
  <si>
    <t>CIALV2</t>
  </si>
  <si>
    <t>CIALV3</t>
  </si>
  <si>
    <t>CKHK</t>
  </si>
  <si>
    <t>L1.000</t>
  </si>
  <si>
    <t>MILL01</t>
  </si>
  <si>
    <t>VECA1</t>
  </si>
  <si>
    <t>VECG1</t>
  </si>
  <si>
    <t>VECG2</t>
  </si>
  <si>
    <t>VECG3</t>
  </si>
  <si>
    <t>VECG4</t>
  </si>
  <si>
    <t>VECW1</t>
  </si>
  <si>
    <t>COUP</t>
  </si>
  <si>
    <t>INTMTG</t>
  </si>
  <si>
    <t>LF11</t>
  </si>
  <si>
    <t>LF22</t>
  </si>
  <si>
    <t>LF33</t>
  </si>
  <si>
    <t>LF33S</t>
  </si>
  <si>
    <t>LFLV</t>
  </si>
  <si>
    <t>CPOW</t>
  </si>
  <si>
    <t>CPO</t>
  </si>
  <si>
    <t>CPTS</t>
  </si>
  <si>
    <t>TSL00</t>
  </si>
  <si>
    <t>TSL01</t>
  </si>
  <si>
    <t>DMFL</t>
  </si>
  <si>
    <t>DFR1</t>
  </si>
  <si>
    <t>DMFL01</t>
  </si>
  <si>
    <t>DMFL02</t>
  </si>
  <si>
    <t>DMFL03</t>
  </si>
  <si>
    <t>DMFL04</t>
  </si>
  <si>
    <t>DUNE</t>
  </si>
  <si>
    <t>CC33</t>
  </si>
  <si>
    <t>CCCEG</t>
  </si>
  <si>
    <t>CCHV</t>
  </si>
  <si>
    <t>CCLV</t>
  </si>
  <si>
    <t>DEHV</t>
  </si>
  <si>
    <t>DELV</t>
  </si>
  <si>
    <t>DEWPG</t>
  </si>
  <si>
    <t>FR33</t>
  </si>
  <si>
    <t>FRHV</t>
  </si>
  <si>
    <t>FRLV</t>
  </si>
  <si>
    <t>HELV</t>
  </si>
  <si>
    <t>DUNW</t>
  </si>
  <si>
    <t>WPVLV</t>
  </si>
  <si>
    <t>EASH</t>
  </si>
  <si>
    <t>H01</t>
  </si>
  <si>
    <t>H02</t>
  </si>
  <si>
    <t>L01</t>
  </si>
  <si>
    <t>M01</t>
  </si>
  <si>
    <t>M02</t>
  </si>
  <si>
    <t>M03</t>
  </si>
  <si>
    <t>M04</t>
  </si>
  <si>
    <t>M05</t>
  </si>
  <si>
    <t>U01</t>
  </si>
  <si>
    <t>EAST</t>
  </si>
  <si>
    <t>GN</t>
  </si>
  <si>
    <t>HV</t>
  </si>
  <si>
    <t>LV</t>
  </si>
  <si>
    <t>EDCL</t>
  </si>
  <si>
    <t>EDCKL01</t>
  </si>
  <si>
    <t>EDCKL02</t>
  </si>
  <si>
    <t>EDTEL1</t>
  </si>
  <si>
    <t>EDUNL01</t>
  </si>
  <si>
    <t>EDUNL02</t>
  </si>
  <si>
    <t>ELEC</t>
  </si>
  <si>
    <t>MHO1</t>
  </si>
  <si>
    <t>ELIN</t>
  </si>
  <si>
    <t>ELINGXP</t>
  </si>
  <si>
    <t>INTRBAN</t>
  </si>
  <si>
    <t>INTRBLF</t>
  </si>
  <si>
    <t>INTRCB5</t>
  </si>
  <si>
    <t>INTRELL</t>
  </si>
  <si>
    <t>INTRLEV</t>
  </si>
  <si>
    <t>INTRSOU</t>
  </si>
  <si>
    <t>INTRSTD</t>
  </si>
  <si>
    <t>PNL08</t>
  </si>
  <si>
    <t>ENSL</t>
  </si>
  <si>
    <t>ENSL01</t>
  </si>
  <si>
    <t>ESDP</t>
  </si>
  <si>
    <t>EMAL1</t>
  </si>
  <si>
    <t>EMAL3</t>
  </si>
  <si>
    <t>EPCKL01</t>
  </si>
  <si>
    <t>EPCKL04</t>
  </si>
  <si>
    <t>HAWK</t>
  </si>
  <si>
    <t>CBTPO</t>
  </si>
  <si>
    <t>H3H</t>
  </si>
  <si>
    <t>H3L</t>
  </si>
  <si>
    <t>H3M</t>
  </si>
  <si>
    <t>R3H</t>
  </si>
  <si>
    <t>R3I</t>
  </si>
  <si>
    <t>R3L</t>
  </si>
  <si>
    <t>R3M</t>
  </si>
  <si>
    <t>R3N</t>
  </si>
  <si>
    <t>RKTPO</t>
  </si>
  <si>
    <t>HEDL</t>
  </si>
  <si>
    <t>LF101</t>
  </si>
  <si>
    <t>LF102</t>
  </si>
  <si>
    <t>LF103</t>
  </si>
  <si>
    <t>LF104</t>
  </si>
  <si>
    <t>LF105</t>
  </si>
  <si>
    <t>LF106</t>
  </si>
  <si>
    <t>LF107</t>
  </si>
  <si>
    <t>LF108</t>
  </si>
  <si>
    <t>LF3</t>
  </si>
  <si>
    <t>LF4</t>
  </si>
  <si>
    <t>LF5</t>
  </si>
  <si>
    <t>LFG1</t>
  </si>
  <si>
    <t>KIPT</t>
  </si>
  <si>
    <t>APCLV1</t>
  </si>
  <si>
    <t>KCHLV1</t>
  </si>
  <si>
    <t>KCHLV2</t>
  </si>
  <si>
    <t>KCHLV4</t>
  </si>
  <si>
    <t>KDALV1</t>
  </si>
  <si>
    <t>KDHLV1</t>
  </si>
  <si>
    <t>KMWLV1</t>
  </si>
  <si>
    <t>KNALV1</t>
  </si>
  <si>
    <t>KNWLV1</t>
  </si>
  <si>
    <t>KOWLV1</t>
  </si>
  <si>
    <t>KPPLV1</t>
  </si>
  <si>
    <t>KRALV1</t>
  </si>
  <si>
    <t>KTWLV1</t>
  </si>
  <si>
    <t>KWGLV1</t>
  </si>
  <si>
    <t>NTLLV1</t>
  </si>
  <si>
    <t>SYLLV1</t>
  </si>
  <si>
    <t>LINE</t>
  </si>
  <si>
    <t>NOLOSS</t>
  </si>
  <si>
    <t>NTH</t>
  </si>
  <si>
    <t>SPEC</t>
  </si>
  <si>
    <t>SPEC2</t>
  </si>
  <si>
    <t>STH</t>
  </si>
  <si>
    <t>LLNW</t>
  </si>
  <si>
    <t>LLNW02</t>
  </si>
  <si>
    <t>MACQ</t>
  </si>
  <si>
    <t>MQ01</t>
  </si>
  <si>
    <t>MQ02</t>
  </si>
  <si>
    <t>MQ03</t>
  </si>
  <si>
    <t>MQ04</t>
  </si>
  <si>
    <t>MQL01</t>
  </si>
  <si>
    <t>MALL</t>
  </si>
  <si>
    <t>WFNZ11</t>
  </si>
  <si>
    <t>MARL</t>
  </si>
  <si>
    <t>MLHV</t>
  </si>
  <si>
    <t>MLLV</t>
  </si>
  <si>
    <t>MOPO</t>
  </si>
  <si>
    <t>MMPLV1</t>
  </si>
  <si>
    <t>MMTLV1</t>
  </si>
  <si>
    <t>MPOW</t>
  </si>
  <si>
    <t>K01</t>
  </si>
  <si>
    <t>K02</t>
  </si>
  <si>
    <t>K11</t>
  </si>
  <si>
    <t>KateVal</t>
  </si>
  <si>
    <t>M11</t>
  </si>
  <si>
    <t>M12</t>
  </si>
  <si>
    <t>MRPD</t>
  </si>
  <si>
    <t>MTPX</t>
  </si>
  <si>
    <t>MTPX01</t>
  </si>
  <si>
    <t>MTPX02</t>
  </si>
  <si>
    <t>MTPX03</t>
  </si>
  <si>
    <t>MTPX04</t>
  </si>
  <si>
    <t>NELS</t>
  </si>
  <si>
    <t>L0</t>
  </si>
  <si>
    <t>L1</t>
  </si>
  <si>
    <t>L2</t>
  </si>
  <si>
    <t>L3</t>
  </si>
  <si>
    <t>L4</t>
  </si>
  <si>
    <t>L5</t>
  </si>
  <si>
    <t>L6</t>
  </si>
  <si>
    <t>NPOW</t>
  </si>
  <si>
    <t>G1</t>
  </si>
  <si>
    <t>G2</t>
  </si>
  <si>
    <t>NZAL</t>
  </si>
  <si>
    <t>LNZALL1</t>
  </si>
  <si>
    <t>LNZALL2</t>
  </si>
  <si>
    <t>NZWEL1</t>
  </si>
  <si>
    <t>NZWEL2</t>
  </si>
  <si>
    <t>NZAS</t>
  </si>
  <si>
    <t>LTWI01</t>
  </si>
  <si>
    <t>NZRP</t>
  </si>
  <si>
    <t>NZRP01</t>
  </si>
  <si>
    <t>NZRP02</t>
  </si>
  <si>
    <t>NZRP03</t>
  </si>
  <si>
    <t>NZRP04</t>
  </si>
  <si>
    <t>NZST</t>
  </si>
  <si>
    <t>NS01</t>
  </si>
  <si>
    <t>NS02</t>
  </si>
  <si>
    <t>NS03</t>
  </si>
  <si>
    <t>NS04</t>
  </si>
  <si>
    <t>NS05</t>
  </si>
  <si>
    <t>ORON</t>
  </si>
  <si>
    <t>11L</t>
  </si>
  <si>
    <t>FSL</t>
  </si>
  <si>
    <t>LVL</t>
  </si>
  <si>
    <t>SSL</t>
  </si>
  <si>
    <t>OTPO</t>
  </si>
  <si>
    <t>OTPOGXP</t>
  </si>
  <si>
    <t>PNL39</t>
  </si>
  <si>
    <t>PNL40</t>
  </si>
  <si>
    <t>PNL41</t>
  </si>
  <si>
    <t>PNL43</t>
  </si>
  <si>
    <t>PNL44</t>
  </si>
  <si>
    <t>PNL45</t>
  </si>
  <si>
    <t>OYST</t>
  </si>
  <si>
    <t>OYL01</t>
  </si>
  <si>
    <t>PANP</t>
  </si>
  <si>
    <t>POCO</t>
  </si>
  <si>
    <t>BPE</t>
  </si>
  <si>
    <t>BPE11</t>
  </si>
  <si>
    <t>BPESL</t>
  </si>
  <si>
    <t>BRK</t>
  </si>
  <si>
    <t>BRK11</t>
  </si>
  <si>
    <t>BRKSL</t>
  </si>
  <si>
    <t>CPOW2</t>
  </si>
  <si>
    <t>CPOW3</t>
  </si>
  <si>
    <t>CPOW4</t>
  </si>
  <si>
    <t>CST</t>
  </si>
  <si>
    <t>CST11</t>
  </si>
  <si>
    <t>CSTSL</t>
  </si>
  <si>
    <t>GYT</t>
  </si>
  <si>
    <t>GYT11</t>
  </si>
  <si>
    <t>GYTSL</t>
  </si>
  <si>
    <t>HUI</t>
  </si>
  <si>
    <t>HUI11</t>
  </si>
  <si>
    <t>HUISL</t>
  </si>
  <si>
    <t>HWA</t>
  </si>
  <si>
    <t>HWA11</t>
  </si>
  <si>
    <t>HWASL</t>
  </si>
  <si>
    <t>LTN</t>
  </si>
  <si>
    <t>LTN11</t>
  </si>
  <si>
    <t>LTNSL</t>
  </si>
  <si>
    <t>MGM</t>
  </si>
  <si>
    <t>MGM11</t>
  </si>
  <si>
    <t>MGMSL</t>
  </si>
  <si>
    <t>MST</t>
  </si>
  <si>
    <t>MST11</t>
  </si>
  <si>
    <t>MSTSL</t>
  </si>
  <si>
    <t>MTN</t>
  </si>
  <si>
    <t>MTN11</t>
  </si>
  <si>
    <t>MTNSL</t>
  </si>
  <si>
    <t>MTR</t>
  </si>
  <si>
    <t>MTR11</t>
  </si>
  <si>
    <t>MTRSL</t>
  </si>
  <si>
    <t>NPL</t>
  </si>
  <si>
    <t>NPL11</t>
  </si>
  <si>
    <t>NPLSL</t>
  </si>
  <si>
    <t>OKN</t>
  </si>
  <si>
    <t>OKN11</t>
  </si>
  <si>
    <t>OKNSL</t>
  </si>
  <si>
    <t>OPK</t>
  </si>
  <si>
    <t>OPK11</t>
  </si>
  <si>
    <t>OPKSL</t>
  </si>
  <si>
    <t>POCG002</t>
  </si>
  <si>
    <t>POCG003</t>
  </si>
  <si>
    <t>POCG004</t>
  </si>
  <si>
    <t>POCG005</t>
  </si>
  <si>
    <t>POCG006</t>
  </si>
  <si>
    <t>POCG007</t>
  </si>
  <si>
    <t>POCG008</t>
  </si>
  <si>
    <t>POCG009</t>
  </si>
  <si>
    <t>POCG010</t>
  </si>
  <si>
    <t>POCG011</t>
  </si>
  <si>
    <t>POCG012</t>
  </si>
  <si>
    <t>POCG013</t>
  </si>
  <si>
    <t>POCG014</t>
  </si>
  <si>
    <t>POCG015</t>
  </si>
  <si>
    <t>POCG016</t>
  </si>
  <si>
    <t>POCG017</t>
  </si>
  <si>
    <t>POCG018</t>
  </si>
  <si>
    <t>POCG019</t>
  </si>
  <si>
    <t>POCG020</t>
  </si>
  <si>
    <t>POCG021</t>
  </si>
  <si>
    <t>POCG022</t>
  </si>
  <si>
    <t>POCG023</t>
  </si>
  <si>
    <t>POCG024</t>
  </si>
  <si>
    <t>POCG025</t>
  </si>
  <si>
    <t>POCG026</t>
  </si>
  <si>
    <t>POCG027</t>
  </si>
  <si>
    <t>POCG028</t>
  </si>
  <si>
    <t>POCG029</t>
  </si>
  <si>
    <t>POCG030</t>
  </si>
  <si>
    <t>POCO001</t>
  </si>
  <si>
    <t>POCO201</t>
  </si>
  <si>
    <t>POCO202</t>
  </si>
  <si>
    <t>POCO203</t>
  </si>
  <si>
    <t>POCO204</t>
  </si>
  <si>
    <t>POCO205</t>
  </si>
  <si>
    <t>POCO206</t>
  </si>
  <si>
    <t>POCO207</t>
  </si>
  <si>
    <t>POCO208</t>
  </si>
  <si>
    <t>POCO209</t>
  </si>
  <si>
    <t>POCO210</t>
  </si>
  <si>
    <t>POCO211</t>
  </si>
  <si>
    <t>POCO212</t>
  </si>
  <si>
    <t>POCO213</t>
  </si>
  <si>
    <t>POCO214</t>
  </si>
  <si>
    <t>POCO215</t>
  </si>
  <si>
    <t>POCO216</t>
  </si>
  <si>
    <t>SFD</t>
  </si>
  <si>
    <t>SFD11</t>
  </si>
  <si>
    <t>SFDSL</t>
  </si>
  <si>
    <t>TLV1</t>
  </si>
  <si>
    <t>TLV3</t>
  </si>
  <si>
    <t>TXHV1</t>
  </si>
  <si>
    <t>TXHV3</t>
  </si>
  <si>
    <t>TXLV1</t>
  </si>
  <si>
    <t>TXLV3</t>
  </si>
  <si>
    <t>VYHAHV</t>
  </si>
  <si>
    <t>VYHALV</t>
  </si>
  <si>
    <t>VYLALV</t>
  </si>
  <si>
    <t>VYMALV</t>
  </si>
  <si>
    <t>WGN</t>
  </si>
  <si>
    <t>WGN11</t>
  </si>
  <si>
    <t>WGNSL</t>
  </si>
  <si>
    <t>WVY</t>
  </si>
  <si>
    <t>WVY11</t>
  </si>
  <si>
    <t>WVYSL</t>
  </si>
  <si>
    <t>POLO</t>
  </si>
  <si>
    <t>POLOL2</t>
  </si>
  <si>
    <t>POLOL5</t>
  </si>
  <si>
    <t>PPHL</t>
  </si>
  <si>
    <t>PPHL00</t>
  </si>
  <si>
    <t>PPHL01</t>
  </si>
  <si>
    <t>PPLD</t>
  </si>
  <si>
    <t>PPLD1</t>
  </si>
  <si>
    <t>PPLD2</t>
  </si>
  <si>
    <t>PPLD3</t>
  </si>
  <si>
    <t>PPNZ</t>
  </si>
  <si>
    <t>PPNZ01</t>
  </si>
  <si>
    <t>PPNZ02</t>
  </si>
  <si>
    <t>PPNZ03</t>
  </si>
  <si>
    <t>PPNZR1</t>
  </si>
  <si>
    <t>PPNZR2</t>
  </si>
  <si>
    <t>PPNZR3</t>
  </si>
  <si>
    <t>PPTL</t>
  </si>
  <si>
    <t>PPTL01</t>
  </si>
  <si>
    <t>PSPI</t>
  </si>
  <si>
    <t>PSPI01</t>
  </si>
  <si>
    <t>PSPI02</t>
  </si>
  <si>
    <t>PSPI03</t>
  </si>
  <si>
    <t>PSPI04</t>
  </si>
  <si>
    <t>PSPIR1</t>
  </si>
  <si>
    <t>RJEN</t>
  </si>
  <si>
    <t>RJLCL01</t>
  </si>
  <si>
    <t>RJLCL02</t>
  </si>
  <si>
    <t>RJUNL01</t>
  </si>
  <si>
    <t>RJUNL02</t>
  </si>
  <si>
    <t>SABL</t>
  </si>
  <si>
    <t>MTXP03</t>
  </si>
  <si>
    <t>SCAN</t>
  </si>
  <si>
    <t>LFCA001</t>
  </si>
  <si>
    <t>LFCA002</t>
  </si>
  <si>
    <t>LFCA003</t>
  </si>
  <si>
    <t>SCHL</t>
  </si>
  <si>
    <t>SHRV</t>
  </si>
  <si>
    <t>SHRVL1</t>
  </si>
  <si>
    <t>SMAL</t>
  </si>
  <si>
    <t>SMFLV1</t>
  </si>
  <si>
    <t>SMFLV2</t>
  </si>
  <si>
    <t>SMRT</t>
  </si>
  <si>
    <t>MHLF1</t>
  </si>
  <si>
    <t>SNL01</t>
  </si>
  <si>
    <t>SNLG1</t>
  </si>
  <si>
    <t>SNLG3</t>
  </si>
  <si>
    <t>SPOR</t>
  </si>
  <si>
    <t>SPATXL</t>
  </si>
  <si>
    <t>TASM</t>
  </si>
  <si>
    <t>311KVM</t>
  </si>
  <si>
    <t>3D</t>
  </si>
  <si>
    <t>3ND</t>
  </si>
  <si>
    <t>BKN</t>
  </si>
  <si>
    <t>COBB</t>
  </si>
  <si>
    <t>L61</t>
  </si>
  <si>
    <t>L62</t>
  </si>
  <si>
    <t>NT1</t>
  </si>
  <si>
    <t>TENC</t>
  </si>
  <si>
    <t>TCCKL01</t>
  </si>
  <si>
    <t>TCCKL02</t>
  </si>
  <si>
    <t>TCCKL03</t>
  </si>
  <si>
    <t>TCCKL04</t>
  </si>
  <si>
    <t>TCLCL01</t>
  </si>
  <si>
    <t>TCLCL02</t>
  </si>
  <si>
    <t>TCRNL01</t>
  </si>
  <si>
    <t>TCUNL01</t>
  </si>
  <si>
    <t>TCUNL02</t>
  </si>
  <si>
    <t>TCUNL03</t>
  </si>
  <si>
    <t>TCWEL01</t>
  </si>
  <si>
    <t>TFMLC01</t>
  </si>
  <si>
    <t>TIKL</t>
  </si>
  <si>
    <t>MPNPLOS</t>
  </si>
  <si>
    <t>TKTAL01</t>
  </si>
  <si>
    <t>TNPT</t>
  </si>
  <si>
    <t>TNPT01</t>
  </si>
  <si>
    <t>TNPT02</t>
  </si>
  <si>
    <t>TNPTR1</t>
  </si>
  <si>
    <t>TNPTR2</t>
  </si>
  <si>
    <t>TOPE</t>
  </si>
  <si>
    <t>GEN1</t>
  </si>
  <si>
    <t>GLV</t>
  </si>
  <si>
    <t>IND1</t>
  </si>
  <si>
    <t>IND2</t>
  </si>
  <si>
    <t>TPCO</t>
  </si>
  <si>
    <t>PNL01</t>
  </si>
  <si>
    <t>PNL02</t>
  </si>
  <si>
    <t>PNL03</t>
  </si>
  <si>
    <t>PNL04</t>
  </si>
  <si>
    <t>PNL05</t>
  </si>
  <si>
    <t>PNL06</t>
  </si>
  <si>
    <t>PNL07</t>
  </si>
  <si>
    <t>PNL09</t>
  </si>
  <si>
    <t>PNL10</t>
  </si>
  <si>
    <t>PNL11</t>
  </si>
  <si>
    <t>PNL12</t>
  </si>
  <si>
    <t>PNL13</t>
  </si>
  <si>
    <t>PNL14</t>
  </si>
  <si>
    <t>PNL15</t>
  </si>
  <si>
    <t>PNL16</t>
  </si>
  <si>
    <t>PNL17</t>
  </si>
  <si>
    <t>PNL18</t>
  </si>
  <si>
    <t>PNL19</t>
  </si>
  <si>
    <t>PNL20</t>
  </si>
  <si>
    <t>PNL21</t>
  </si>
  <si>
    <t>PNL22</t>
  </si>
  <si>
    <t>PNL23</t>
  </si>
  <si>
    <t>PNL24</t>
  </si>
  <si>
    <t>PNL25</t>
  </si>
  <si>
    <t>PNL26</t>
  </si>
  <si>
    <t>PNL27</t>
  </si>
  <si>
    <t>PNL28</t>
  </si>
  <si>
    <t>PNL29</t>
  </si>
  <si>
    <t>PNL30</t>
  </si>
  <si>
    <t>PNL31</t>
  </si>
  <si>
    <t>PNL32</t>
  </si>
  <si>
    <t>PNL33</t>
  </si>
  <si>
    <t>PNL34</t>
  </si>
  <si>
    <t>PNL35</t>
  </si>
  <si>
    <t>PNL36</t>
  </si>
  <si>
    <t>PNL37</t>
  </si>
  <si>
    <t>PNL42</t>
  </si>
  <si>
    <t>TPCOGXP</t>
  </si>
  <si>
    <t>TRCL</t>
  </si>
  <si>
    <t>RCL01</t>
  </si>
  <si>
    <t>TRPG</t>
  </si>
  <si>
    <t>TWFL1</t>
  </si>
  <si>
    <t>TWFL2</t>
  </si>
  <si>
    <t>WPGHV</t>
  </si>
  <si>
    <t>TTSR</t>
  </si>
  <si>
    <t>TUAR</t>
  </si>
  <si>
    <t>MOKLOSS</t>
  </si>
  <si>
    <t>TUIH</t>
  </si>
  <si>
    <t>TUILV1</t>
  </si>
  <si>
    <t>L1.0139</t>
  </si>
  <si>
    <t>L1.015</t>
  </si>
  <si>
    <t>L1.0163</t>
  </si>
  <si>
    <t>L1.017</t>
  </si>
  <si>
    <t>L1.0222</t>
  </si>
  <si>
    <t>L1.0235</t>
  </si>
  <si>
    <t>L1.0246</t>
  </si>
  <si>
    <t>L1.0257</t>
  </si>
  <si>
    <t>L1.027</t>
  </si>
  <si>
    <t>L1.0282</t>
  </si>
  <si>
    <t>L1.0288</t>
  </si>
  <si>
    <t>L1.0306</t>
  </si>
  <si>
    <t>L1.0331</t>
  </si>
  <si>
    <t>L1.0342</t>
  </si>
  <si>
    <t>L1.0421</t>
  </si>
  <si>
    <t>VECW2</t>
  </si>
  <si>
    <t>VECW4</t>
  </si>
  <si>
    <t>VDNZ</t>
  </si>
  <si>
    <t>VNZL01</t>
  </si>
  <si>
    <t>VECT</t>
  </si>
  <si>
    <t>INTMHI</t>
  </si>
  <si>
    <t>L1.00</t>
  </si>
  <si>
    <t>VECA2</t>
  </si>
  <si>
    <t>VECA3</t>
  </si>
  <si>
    <t>VMOL</t>
  </si>
  <si>
    <t>KFALV1</t>
  </si>
  <si>
    <t>VMOL01</t>
  </si>
  <si>
    <t>WAIK</t>
  </si>
  <si>
    <t>WAIP</t>
  </si>
  <si>
    <t>FC</t>
  </si>
  <si>
    <t>FT</t>
  </si>
  <si>
    <t>IN</t>
  </si>
  <si>
    <t>SP</t>
  </si>
  <si>
    <t>WATA</t>
  </si>
  <si>
    <t>W11</t>
  </si>
  <si>
    <t>W110</t>
  </si>
  <si>
    <t>WLV</t>
  </si>
  <si>
    <t>WFNZ</t>
  </si>
  <si>
    <t>WFNZ01</t>
  </si>
  <si>
    <t>WFNZ02</t>
  </si>
  <si>
    <t>WFNZ03</t>
  </si>
  <si>
    <t>WFNZ04</t>
  </si>
  <si>
    <t>WFNZ05</t>
  </si>
  <si>
    <t>WFNZ06</t>
  </si>
  <si>
    <t>WFNZ07</t>
  </si>
  <si>
    <t>WFNZ08</t>
  </si>
  <si>
    <t>WFNZ09</t>
  </si>
  <si>
    <t>WFNZ10</t>
  </si>
  <si>
    <t>WFNZ12</t>
  </si>
  <si>
    <t>WFNZ13</t>
  </si>
  <si>
    <t>WFNZ14</t>
  </si>
  <si>
    <t>WFNZ15</t>
  </si>
  <si>
    <t>WFNZ16</t>
  </si>
  <si>
    <t>WFNZ17</t>
  </si>
  <si>
    <t>WFR1</t>
  </si>
  <si>
    <t>WFR2</t>
  </si>
  <si>
    <t>WFR3</t>
  </si>
  <si>
    <t>WFR4</t>
  </si>
  <si>
    <t>WFR5</t>
  </si>
  <si>
    <t>WFR6</t>
  </si>
  <si>
    <t>WFR7</t>
  </si>
  <si>
    <t>WPOW</t>
  </si>
  <si>
    <t>AME</t>
  </si>
  <si>
    <t>ARN</t>
  </si>
  <si>
    <t>DIL</t>
  </si>
  <si>
    <t>DUF</t>
  </si>
  <si>
    <t>FOX</t>
  </si>
  <si>
    <t>IHL</t>
  </si>
  <si>
    <t>KUM</t>
  </si>
  <si>
    <t>LF0</t>
  </si>
  <si>
    <t>LF005</t>
  </si>
  <si>
    <t>LF01</t>
  </si>
  <si>
    <t>LF05</t>
  </si>
  <si>
    <t>LF08</t>
  </si>
  <si>
    <t>MCK</t>
  </si>
  <si>
    <t>WAH</t>
  </si>
  <si>
    <t>SUNORF1</t>
  </si>
  <si>
    <t>General Metered business connection</t>
  </si>
  <si>
    <t>Daily Charge</t>
  </si>
  <si>
    <t>Consumption Charge</t>
  </si>
  <si>
    <t>Injection Charge</t>
  </si>
  <si>
    <t>$/day</t>
  </si>
  <si>
    <t>$/kWh</t>
  </si>
  <si>
    <t>Residential Uncontrolled Low User</t>
  </si>
  <si>
    <t>Residential Uncontrolled Standard User</t>
  </si>
  <si>
    <t>ALB0331</t>
  </si>
  <si>
    <t>Merchant Quarter</t>
  </si>
  <si>
    <t>MERQ</t>
  </si>
  <si>
    <t>MEQ0011</t>
  </si>
  <si>
    <t>42 Totara Avenue New Lynn, Auckland</t>
  </si>
  <si>
    <t>HEP0331</t>
  </si>
  <si>
    <t>1001274195UNB5D</t>
  </si>
  <si>
    <t>SUMERQ1</t>
  </si>
  <si>
    <t>Capacity Charge</t>
  </si>
  <si>
    <t>Power factor</t>
  </si>
  <si>
    <t>$/kVA/day</t>
  </si>
  <si>
    <t>$/kVAr/day</t>
  </si>
  <si>
    <t>Low Voltage CT Metered business connection</t>
  </si>
  <si>
    <t>25 Bute Road, Browns Bay,Auckland 0630</t>
  </si>
  <si>
    <t>SUPINE1</t>
  </si>
  <si>
    <t>The Pines</t>
  </si>
  <si>
    <t>PINE</t>
  </si>
  <si>
    <t>PIN0011</t>
  </si>
  <si>
    <t>Brickworks</t>
  </si>
  <si>
    <t>BRCK</t>
  </si>
  <si>
    <t>BCK0011</t>
  </si>
  <si>
    <t>160 Hobsonville Point Rd</t>
  </si>
  <si>
    <t>HEN0331</t>
  </si>
  <si>
    <t>SUBRCK1</t>
  </si>
  <si>
    <t>CPK0331</t>
  </si>
  <si>
    <t>General Metered business connection &lt;=15KVA</t>
  </si>
  <si>
    <t>General Metered business connection &gt;15 and &lt;=69 KVA</t>
  </si>
  <si>
    <t>COM0011</t>
  </si>
  <si>
    <t>Transformer Connection</t>
  </si>
  <si>
    <t>Low Voltage connection</t>
  </si>
  <si>
    <t>Installed Capacity Charge</t>
  </si>
  <si>
    <t>Demand Charge</t>
  </si>
  <si>
    <t>$/kVA/month</t>
  </si>
  <si>
    <t>General Metered business connection with dedicated transformer</t>
  </si>
  <si>
    <t>SUBCKBSN</t>
  </si>
  <si>
    <t>SUBCKRUL</t>
  </si>
  <si>
    <t>SUBCKRUS</t>
  </si>
  <si>
    <t>SUPINBSN</t>
  </si>
  <si>
    <t>SUPINRUL</t>
  </si>
  <si>
    <t>SUPINRUS</t>
  </si>
  <si>
    <t>SUMERLVN</t>
  </si>
  <si>
    <t>SUMERRUL</t>
  </si>
  <si>
    <t>SUMERRUS</t>
  </si>
  <si>
    <t>SUNORBSN</t>
  </si>
  <si>
    <t>SUNORRUL</t>
  </si>
  <si>
    <t>SUNORRUS</t>
  </si>
  <si>
    <t>Low Voltage Metered connection</t>
  </si>
  <si>
    <t>SUMERBSH</t>
  </si>
  <si>
    <t>Business Half Hour Meterd</t>
  </si>
  <si>
    <t>Off Peak Consumption Charge</t>
  </si>
  <si>
    <t>Peak Consumption Charge</t>
  </si>
  <si>
    <t>SUMERBSN</t>
  </si>
  <si>
    <t>SUPINBSH</t>
  </si>
  <si>
    <t>SUBCKBSH</t>
  </si>
  <si>
    <t>SUNORBSH</t>
  </si>
  <si>
    <t>Commercial Complex B</t>
  </si>
  <si>
    <t>Commercial Complex C</t>
  </si>
  <si>
    <t>General Metered business connection &gt;69 and &lt;=138 KVA</t>
  </si>
  <si>
    <t>General Metered business connection &gt;138and &lt;=300 KVA</t>
  </si>
  <si>
    <t>Whitereia</t>
  </si>
  <si>
    <t>147 Tory Street, Wellington</t>
  </si>
  <si>
    <t>25 Vivian Street, Wellington</t>
  </si>
  <si>
    <t>1001293872UNC39</t>
  </si>
  <si>
    <t>1001293876UND33</t>
  </si>
  <si>
    <t>1001293875UN1F3</t>
  </si>
  <si>
    <t>CMCB</t>
  </si>
  <si>
    <t>Commercial Complex A</t>
  </si>
  <si>
    <t>COC0011</t>
  </si>
  <si>
    <t>WHT0011</t>
  </si>
  <si>
    <t>Switchboard B, 133 Tory Street , Wellington</t>
  </si>
  <si>
    <t>Switchboard A, 133 Tory Street, Wellington</t>
  </si>
  <si>
    <t>COM0012</t>
  </si>
  <si>
    <t>CGML Building</t>
  </si>
  <si>
    <t>CGM0011</t>
  </si>
  <si>
    <t>89-91 Courtenay Place, Wellington</t>
  </si>
  <si>
    <t>SUCMCB1</t>
  </si>
  <si>
    <t>SUCMCB2</t>
  </si>
  <si>
    <t>SUCMCGTX1500</t>
  </si>
  <si>
    <t>SUCMCGLV15</t>
  </si>
  <si>
    <t>SUCMCGLV69</t>
  </si>
  <si>
    <t>SUCMCGLV138</t>
  </si>
  <si>
    <t>SUCMCGLV300</t>
  </si>
  <si>
    <t>Capital Markets</t>
  </si>
  <si>
    <t>CAM0011</t>
  </si>
  <si>
    <t>151 - 159 Willis St, Wellington</t>
  </si>
  <si>
    <t>0000154753CK0C9</t>
  </si>
  <si>
    <t>0000154751CK04C</t>
  </si>
  <si>
    <t>0000154754CKD03</t>
  </si>
  <si>
    <t>0000154752CKC8C</t>
  </si>
  <si>
    <t>0000154749CK8F5</t>
  </si>
  <si>
    <t>0000154750CKC09</t>
  </si>
  <si>
    <t>1001294530UNF71</t>
  </si>
  <si>
    <t>SUBRCK2</t>
  </si>
  <si>
    <t>SUCMCB3</t>
  </si>
  <si>
    <t>BCK0012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</si>
</sst>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rgb="FF9C0006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14" fontId="0" fillId="0" borderId="0" xfId="0" applyNumberFormat="1"/>
    <xf numFmtId="22" fontId="0" fillId="0" borderId="0" xfId="0" applyNumberFormat="1"/>
    <xf numFmtId="17" fontId="0" fillId="0" borderId="0" xfId="0" applyNumberFormat="1"/>
    <xf numFmtId="164" fontId="0" fillId="0" borderId="0" xfId="0" applyNumberFormat="1"/>
    <xf numFmtId="0" fontId="1" fillId="0" borderId="0" xfId="0" applyFont="1"/>
    <xf numFmtId="14" fontId="1" fillId="0" borderId="0" xfId="0" applyNumberFormat="1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2" borderId="0" xfId="1"/>
    <xf numFmtId="0" fontId="4" fillId="2" borderId="0" xfId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2" borderId="0" xfId="1" applyNumberFormat="1"/>
    <xf numFmtId="0" fontId="4" fillId="3" borderId="0" xfId="1" applyFill="1" applyAlignment="1">
      <alignment horizontal="left"/>
    </xf>
    <xf numFmtId="0" fontId="4" fillId="3" borderId="0" xfId="1" applyFill="1"/>
    <xf numFmtId="164" fontId="4" fillId="3" borderId="0" xfId="1" applyNumberFormat="1" applyFill="1"/>
    <xf numFmtId="0" fontId="0" fillId="3" borderId="0" xfId="0" applyFill="1" applyAlignment="1">
      <alignment horizontal="left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0</xdr:row>
      <xdr:rowOff>19050</xdr:rowOff>
    </xdr:from>
    <xdr:to>
      <xdr:col>6</xdr:col>
      <xdr:colOff>1952625</xdr:colOff>
      <xdr:row>7</xdr:row>
      <xdr:rowOff>29210</xdr:rowOff>
    </xdr:to>
    <xdr:pic>
      <xdr:nvPicPr>
        <xdr:cNvPr id="2" name="Picture 1" descr="C:\Users\Ken\AppData\Local\Microsoft\Windows\Temporary Internet Files\Content.Outlook\NIRMAAI5\logo_switch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53700" y="19050"/>
          <a:ext cx="1933575" cy="1343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7</xdr:col>
      <xdr:colOff>0</xdr:colOff>
      <xdr:row>7</xdr:row>
      <xdr:rowOff>10160</xdr:rowOff>
    </xdr:to>
    <xdr:pic>
      <xdr:nvPicPr>
        <xdr:cNvPr id="3" name="Picture 2" descr="C:\Users\Ken\AppData\Local\Microsoft\Windows\Temporary Internet Files\Content.Outlook\NIRMAAI5\logo_switch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7075" y="0"/>
          <a:ext cx="1933575" cy="1343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1933575</xdr:colOff>
      <xdr:row>7</xdr:row>
      <xdr:rowOff>10160</xdr:rowOff>
    </xdr:to>
    <xdr:pic>
      <xdr:nvPicPr>
        <xdr:cNvPr id="3" name="Picture 2" descr="C:\Users\Ken\AppData\Local\Microsoft\Windows\Temporary Internet Files\Content.Outlook\NIRMAAI5\logo_switch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7075" y="0"/>
          <a:ext cx="1933575" cy="1343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7</xdr:col>
      <xdr:colOff>0</xdr:colOff>
      <xdr:row>7</xdr:row>
      <xdr:rowOff>10160</xdr:rowOff>
    </xdr:to>
    <xdr:pic>
      <xdr:nvPicPr>
        <xdr:cNvPr id="4" name="Picture 3" descr="C:\Users\Ken\AppData\Local\Microsoft\Windows\Temporary Internet Files\Content.Outlook\NIRMAAI5\logo_switch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0" y="0"/>
          <a:ext cx="1933575" cy="1343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7</xdr:col>
      <xdr:colOff>0</xdr:colOff>
      <xdr:row>7</xdr:row>
      <xdr:rowOff>10160</xdr:rowOff>
    </xdr:to>
    <xdr:pic>
      <xdr:nvPicPr>
        <xdr:cNvPr id="2" name="Picture 1" descr="C:\Users\Ken\AppData\Local\Microsoft\Windows\Temporary Internet Files\Content.Outlook\NIRMAAI5\logo_switch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8175" y="0"/>
          <a:ext cx="1933575" cy="1343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11</xdr:col>
      <xdr:colOff>0</xdr:colOff>
      <xdr:row>55</xdr:row>
      <xdr:rowOff>10160</xdr:rowOff>
    </xdr:to>
    <xdr:pic>
      <xdr:nvPicPr>
        <xdr:cNvPr id="2" name="Picture 1" descr="C:\Users\Ken\AppData\Local\Microsoft\Windows\Temporary Internet Files\Content.Outlook\NIRMAAI5\logo_switch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5" y="0"/>
          <a:ext cx="1933575" cy="1343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workbookViewId="0">
      <selection activeCell="C7" sqref="C7"/>
    </sheetView>
  </sheetViews>
  <sheetFormatPr defaultRowHeight="15" x14ac:dyDescent="0.25"/>
  <cols>
    <col min="1" max="1" width="38.28515625" bestFit="1" customWidth="1"/>
    <col min="2" max="2" width="19.140625" bestFit="1" customWidth="1"/>
    <col min="3" max="3" width="37.5703125" bestFit="1" customWidth="1"/>
    <col min="4" max="4" width="15.140625" bestFit="1" customWidth="1"/>
    <col min="5" max="5" width="24" bestFit="1" customWidth="1"/>
    <col min="6" max="6" width="23.85546875" customWidth="1"/>
    <col min="7" max="7" width="29.42578125" customWidth="1"/>
  </cols>
  <sheetData>
    <row r="1" spans="1:7" x14ac:dyDescent="0.25">
      <c r="A1" s="5" t="s">
        <v>0</v>
      </c>
    </row>
    <row r="2" spans="1:7" x14ac:dyDescent="0.25">
      <c r="A2" s="5" t="s">
        <v>1</v>
      </c>
      <c r="B2" s="1">
        <v>42461</v>
      </c>
    </row>
    <row r="4" spans="1:7" x14ac:dyDescent="0.25">
      <c r="A4" s="5" t="s">
        <v>2</v>
      </c>
    </row>
    <row r="5" spans="1:7" x14ac:dyDescent="0.25">
      <c r="A5" t="s">
        <v>24</v>
      </c>
    </row>
    <row r="6" spans="1:7" x14ac:dyDescent="0.25">
      <c r="A6" s="5" t="s">
        <v>26</v>
      </c>
      <c r="B6" s="5" t="s">
        <v>3</v>
      </c>
      <c r="C6" s="5" t="s">
        <v>4</v>
      </c>
      <c r="D6" s="5" t="s">
        <v>20</v>
      </c>
      <c r="E6" s="5" t="s">
        <v>5</v>
      </c>
    </row>
    <row r="7" spans="1:7" x14ac:dyDescent="0.25">
      <c r="A7" t="s">
        <v>27</v>
      </c>
      <c r="B7" t="s">
        <v>25</v>
      </c>
      <c r="C7" t="s">
        <v>28</v>
      </c>
      <c r="D7" t="s">
        <v>29</v>
      </c>
      <c r="E7" t="s">
        <v>629</v>
      </c>
    </row>
    <row r="8" spans="1:7" x14ac:dyDescent="0.25">
      <c r="A8" s="5" t="s">
        <v>6</v>
      </c>
      <c r="B8" t="s">
        <v>30</v>
      </c>
    </row>
    <row r="9" spans="1:7" x14ac:dyDescent="0.25">
      <c r="A9" s="5" t="s">
        <v>21</v>
      </c>
      <c r="B9" t="s">
        <v>31</v>
      </c>
    </row>
    <row r="10" spans="1:7" x14ac:dyDescent="0.25">
      <c r="A10" s="5" t="s">
        <v>32</v>
      </c>
      <c r="B10">
        <v>1.0421</v>
      </c>
    </row>
    <row r="12" spans="1:7" x14ac:dyDescent="0.25">
      <c r="A12" s="5" t="s">
        <v>7</v>
      </c>
    </row>
    <row r="14" spans="1:7" x14ac:dyDescent="0.25">
      <c r="A14" s="5" t="s">
        <v>8</v>
      </c>
      <c r="B14" s="5" t="s">
        <v>9</v>
      </c>
      <c r="C14" s="5" t="s">
        <v>10</v>
      </c>
      <c r="D14" s="5" t="s">
        <v>20</v>
      </c>
      <c r="E14" s="5" t="s">
        <v>22</v>
      </c>
      <c r="F14" s="5" t="s">
        <v>23</v>
      </c>
      <c r="G14" s="5" t="s">
        <v>11</v>
      </c>
    </row>
    <row r="15" spans="1:7" x14ac:dyDescent="0.25">
      <c r="A15" t="s">
        <v>620</v>
      </c>
      <c r="B15" t="s">
        <v>675</v>
      </c>
      <c r="C15" s="4">
        <f>G15/F15</f>
        <v>1.0169849342673449</v>
      </c>
      <c r="D15" t="s">
        <v>29</v>
      </c>
      <c r="E15" t="s">
        <v>31</v>
      </c>
      <c r="F15">
        <v>1.0421</v>
      </c>
      <c r="G15">
        <v>1.0598000000000001</v>
      </c>
    </row>
    <row r="18" spans="1:7" x14ac:dyDescent="0.25">
      <c r="A18" s="5" t="s">
        <v>12</v>
      </c>
    </row>
    <row r="20" spans="1:7" x14ac:dyDescent="0.25">
      <c r="A20" s="5" t="s">
        <v>13</v>
      </c>
      <c r="B20" t="s">
        <v>672</v>
      </c>
      <c r="C20" t="s">
        <v>621</v>
      </c>
    </row>
    <row r="22" spans="1:7" x14ac:dyDescent="0.25">
      <c r="A22" s="5" t="s">
        <v>14</v>
      </c>
      <c r="B22" s="5" t="s">
        <v>15</v>
      </c>
      <c r="C22" s="5" t="s">
        <v>9</v>
      </c>
      <c r="D22" s="5" t="s">
        <v>16</v>
      </c>
      <c r="E22" s="5" t="s">
        <v>17</v>
      </c>
      <c r="F22" s="5" t="s">
        <v>18</v>
      </c>
      <c r="G22" s="5" t="s">
        <v>19</v>
      </c>
    </row>
    <row r="23" spans="1:7" x14ac:dyDescent="0.25">
      <c r="A23" t="str">
        <f>B20</f>
        <v>SUNORBSN</v>
      </c>
      <c r="B23" t="str">
        <f>A23&amp;"-FIXD"</f>
        <v>SUNORBSN-FIXD</v>
      </c>
      <c r="C23" t="s">
        <v>622</v>
      </c>
      <c r="D23" s="4">
        <v>0.99</v>
      </c>
      <c r="E23" t="s">
        <v>625</v>
      </c>
      <c r="F23" s="1">
        <v>42461</v>
      </c>
      <c r="G23" s="1">
        <v>42825</v>
      </c>
    </row>
    <row r="24" spans="1:7" x14ac:dyDescent="0.25">
      <c r="A24" t="str">
        <f>A23</f>
        <v>SUNORBSN</v>
      </c>
      <c r="B24" t="str">
        <f>A24&amp;"-24UC"</f>
        <v>SUNORBSN-24UC</v>
      </c>
      <c r="C24" t="s">
        <v>623</v>
      </c>
      <c r="D24">
        <v>6.3500000000000001E-2</v>
      </c>
      <c r="E24" t="s">
        <v>626</v>
      </c>
      <c r="F24" s="1">
        <v>42461</v>
      </c>
      <c r="G24" s="1">
        <v>42825</v>
      </c>
    </row>
    <row r="25" spans="1:7" x14ac:dyDescent="0.25">
      <c r="A25" t="str">
        <f>A24</f>
        <v>SUNORBSN</v>
      </c>
      <c r="B25" t="str">
        <f>A25&amp;"-INJT"</f>
        <v>SUNORBSN-INJT</v>
      </c>
      <c r="C25" t="s">
        <v>624</v>
      </c>
      <c r="D25">
        <v>0</v>
      </c>
      <c r="E25" t="s">
        <v>626</v>
      </c>
      <c r="F25" s="1">
        <v>42461</v>
      </c>
      <c r="G25" s="1">
        <v>42825</v>
      </c>
    </row>
    <row r="27" spans="1:7" x14ac:dyDescent="0.25">
      <c r="A27" s="5" t="s">
        <v>13</v>
      </c>
      <c r="B27" t="s">
        <v>683</v>
      </c>
      <c r="C27" t="s">
        <v>677</v>
      </c>
    </row>
    <row r="29" spans="1:7" x14ac:dyDescent="0.25">
      <c r="A29" s="5" t="s">
        <v>14</v>
      </c>
      <c r="B29" s="5" t="s">
        <v>15</v>
      </c>
      <c r="C29" s="5" t="s">
        <v>9</v>
      </c>
      <c r="D29" s="5" t="s">
        <v>16</v>
      </c>
      <c r="E29" s="5" t="s">
        <v>17</v>
      </c>
      <c r="F29" s="5" t="s">
        <v>18</v>
      </c>
      <c r="G29" s="5" t="s">
        <v>19</v>
      </c>
    </row>
    <row r="30" spans="1:7" x14ac:dyDescent="0.25">
      <c r="A30" t="str">
        <f>B27</f>
        <v>SUNORBSH</v>
      </c>
      <c r="B30" t="str">
        <f>A30&amp;"-FIXD"</f>
        <v>SUNORBSH-FIXD</v>
      </c>
      <c r="C30" t="s">
        <v>622</v>
      </c>
      <c r="D30" s="4">
        <v>0.99</v>
      </c>
      <c r="E30" t="s">
        <v>625</v>
      </c>
      <c r="F30" s="1">
        <v>42461</v>
      </c>
      <c r="G30" s="1">
        <v>42825</v>
      </c>
    </row>
    <row r="31" spans="1:7" x14ac:dyDescent="0.25">
      <c r="A31" t="str">
        <f>B27</f>
        <v>SUNORBSH</v>
      </c>
      <c r="B31" t="str">
        <f>A31&amp;"-OFPK"</f>
        <v>SUNORBSH-OFPK</v>
      </c>
      <c r="C31" t="s">
        <v>678</v>
      </c>
      <c r="D31">
        <v>2.5499999999999998E-2</v>
      </c>
      <c r="E31" t="s">
        <v>626</v>
      </c>
      <c r="F31" s="1">
        <v>42461</v>
      </c>
      <c r="G31" s="1">
        <v>42825</v>
      </c>
    </row>
    <row r="32" spans="1:7" x14ac:dyDescent="0.25">
      <c r="A32" t="str">
        <f>B27</f>
        <v>SUNORBSH</v>
      </c>
      <c r="B32" t="str">
        <f>A32&amp;"-PEAK"</f>
        <v>SUNORBSH-PEAK</v>
      </c>
      <c r="C32" t="s">
        <v>679</v>
      </c>
      <c r="D32">
        <v>0.1255</v>
      </c>
      <c r="E32" t="s">
        <v>626</v>
      </c>
      <c r="F32" s="1">
        <v>42461</v>
      </c>
      <c r="G32" s="1">
        <v>42825</v>
      </c>
    </row>
    <row r="34" spans="1:7" x14ac:dyDescent="0.25">
      <c r="A34" s="5" t="s">
        <v>13</v>
      </c>
      <c r="B34" t="s">
        <v>673</v>
      </c>
      <c r="C34" t="s">
        <v>627</v>
      </c>
    </row>
    <row r="36" spans="1:7" x14ac:dyDescent="0.25">
      <c r="A36" s="5" t="s">
        <v>14</v>
      </c>
      <c r="B36" s="5" t="s">
        <v>15</v>
      </c>
      <c r="C36" s="5" t="s">
        <v>9</v>
      </c>
      <c r="D36" s="5" t="s">
        <v>16</v>
      </c>
      <c r="E36" s="5" t="s">
        <v>17</v>
      </c>
      <c r="F36" s="5" t="s">
        <v>18</v>
      </c>
      <c r="G36" s="5" t="s">
        <v>19</v>
      </c>
    </row>
    <row r="37" spans="1:7" x14ac:dyDescent="0.25">
      <c r="A37" t="str">
        <f>B34</f>
        <v>SUNORRUL</v>
      </c>
      <c r="B37" t="str">
        <f>A37&amp;"-FIXD"</f>
        <v>SUNORRUL-FIXD</v>
      </c>
      <c r="C37" t="s">
        <v>622</v>
      </c>
      <c r="D37" s="4">
        <v>0.15</v>
      </c>
      <c r="E37" t="s">
        <v>625</v>
      </c>
      <c r="F37" s="1">
        <v>42461</v>
      </c>
      <c r="G37" s="1">
        <v>42825</v>
      </c>
    </row>
    <row r="38" spans="1:7" x14ac:dyDescent="0.25">
      <c r="A38" t="str">
        <f>A37</f>
        <v>SUNORRUL</v>
      </c>
      <c r="B38" t="str">
        <f>A38&amp;"-24UC"</f>
        <v>SUNORRUL-24UC</v>
      </c>
      <c r="C38" t="s">
        <v>623</v>
      </c>
      <c r="D38">
        <v>0.1018</v>
      </c>
      <c r="E38" t="s">
        <v>626</v>
      </c>
      <c r="F38" s="1">
        <v>42461</v>
      </c>
      <c r="G38" s="1">
        <v>42825</v>
      </c>
    </row>
    <row r="39" spans="1:7" x14ac:dyDescent="0.25">
      <c r="A39" t="str">
        <f>A38</f>
        <v>SUNORRUL</v>
      </c>
      <c r="B39" t="str">
        <f>A39&amp;"-INJT"</f>
        <v>SUNORRUL-INJT</v>
      </c>
      <c r="C39" t="s">
        <v>624</v>
      </c>
      <c r="D39">
        <v>0</v>
      </c>
      <c r="E39" t="s">
        <v>626</v>
      </c>
      <c r="F39" s="1">
        <v>42461</v>
      </c>
      <c r="G39" s="1">
        <v>42825</v>
      </c>
    </row>
    <row r="41" spans="1:7" x14ac:dyDescent="0.25">
      <c r="A41" s="5" t="s">
        <v>13</v>
      </c>
      <c r="B41" t="s">
        <v>674</v>
      </c>
      <c r="C41" t="s">
        <v>628</v>
      </c>
    </row>
    <row r="43" spans="1:7" x14ac:dyDescent="0.25">
      <c r="A43" s="5" t="s">
        <v>14</v>
      </c>
      <c r="B43" s="5" t="s">
        <v>15</v>
      </c>
      <c r="C43" s="5" t="s">
        <v>9</v>
      </c>
      <c r="D43" s="5" t="s">
        <v>16</v>
      </c>
      <c r="E43" s="5" t="s">
        <v>17</v>
      </c>
      <c r="F43" s="5" t="s">
        <v>18</v>
      </c>
      <c r="G43" s="5" t="s">
        <v>19</v>
      </c>
    </row>
    <row r="44" spans="1:7" x14ac:dyDescent="0.25">
      <c r="A44" t="str">
        <f>B41</f>
        <v>SUNORRUS</v>
      </c>
      <c r="B44" t="str">
        <f>A44&amp;"-FIXD"</f>
        <v>SUNORRUS-FIXD</v>
      </c>
      <c r="C44" t="s">
        <v>622</v>
      </c>
      <c r="D44" s="4">
        <v>0.99</v>
      </c>
      <c r="E44" t="s">
        <v>625</v>
      </c>
      <c r="F44" s="1">
        <v>42461</v>
      </c>
      <c r="G44" s="1">
        <v>42825</v>
      </c>
    </row>
    <row r="45" spans="1:7" x14ac:dyDescent="0.25">
      <c r="A45" t="str">
        <f>A44</f>
        <v>SUNORRUS</v>
      </c>
      <c r="B45" t="str">
        <f>A45&amp;"-24UC"</f>
        <v>SUNORRUS-24UC</v>
      </c>
      <c r="C45" t="s">
        <v>623</v>
      </c>
      <c r="D45">
        <v>6.3500000000000001E-2</v>
      </c>
      <c r="E45" t="s">
        <v>626</v>
      </c>
      <c r="F45" s="1">
        <v>42461</v>
      </c>
      <c r="G45" s="1">
        <v>42825</v>
      </c>
    </row>
    <row r="46" spans="1:7" x14ac:dyDescent="0.25">
      <c r="A46" t="str">
        <f>A45</f>
        <v>SUNORRUS</v>
      </c>
      <c r="B46" t="str">
        <f>A46&amp;"-INJT"</f>
        <v>SUNORRUS-INJT</v>
      </c>
      <c r="C46" t="s">
        <v>624</v>
      </c>
      <c r="D46">
        <v>0</v>
      </c>
      <c r="E46" t="s">
        <v>626</v>
      </c>
      <c r="F46" s="1">
        <v>42461</v>
      </c>
      <c r="G46" s="1">
        <v>42825</v>
      </c>
    </row>
  </sheetData>
  <pageMargins left="0.7" right="0.7" top="0.75" bottom="0.75" header="0.3" footer="0.3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workbookViewId="0">
      <selection activeCell="C7" sqref="C7"/>
    </sheetView>
  </sheetViews>
  <sheetFormatPr defaultRowHeight="15" x14ac:dyDescent="0.25"/>
  <cols>
    <col min="1" max="1" width="38.28515625" bestFit="1" customWidth="1"/>
    <col min="2" max="2" width="19.140625" bestFit="1" customWidth="1"/>
    <col min="3" max="3" width="37.5703125" bestFit="1" customWidth="1"/>
    <col min="4" max="4" width="15.140625" bestFit="1" customWidth="1"/>
    <col min="5" max="5" width="24" bestFit="1" customWidth="1"/>
    <col min="6" max="6" width="29.140625" customWidth="1"/>
    <col min="7" max="7" width="29" customWidth="1"/>
  </cols>
  <sheetData>
    <row r="1" spans="1:7" x14ac:dyDescent="0.25">
      <c r="A1" s="5" t="s">
        <v>0</v>
      </c>
      <c r="B1" s="5"/>
    </row>
    <row r="2" spans="1:7" x14ac:dyDescent="0.25">
      <c r="A2" s="5" t="s">
        <v>1</v>
      </c>
      <c r="B2" s="6">
        <v>42461</v>
      </c>
    </row>
    <row r="4" spans="1:7" x14ac:dyDescent="0.25">
      <c r="A4" s="5" t="s">
        <v>2</v>
      </c>
    </row>
    <row r="5" spans="1:7" x14ac:dyDescent="0.25">
      <c r="A5" t="s">
        <v>630</v>
      </c>
    </row>
    <row r="6" spans="1:7" x14ac:dyDescent="0.25">
      <c r="A6" s="5" t="s">
        <v>26</v>
      </c>
      <c r="B6" s="5" t="s">
        <v>3</v>
      </c>
      <c r="C6" s="5" t="s">
        <v>4</v>
      </c>
      <c r="D6" s="5" t="s">
        <v>20</v>
      </c>
      <c r="E6" s="5" t="s">
        <v>5</v>
      </c>
    </row>
    <row r="7" spans="1:7" x14ac:dyDescent="0.25">
      <c r="A7" t="s">
        <v>631</v>
      </c>
      <c r="B7" t="s">
        <v>632</v>
      </c>
      <c r="C7" t="s">
        <v>633</v>
      </c>
      <c r="D7" t="s">
        <v>29</v>
      </c>
      <c r="E7" t="s">
        <v>634</v>
      </c>
    </row>
    <row r="8" spans="1:7" x14ac:dyDescent="0.25">
      <c r="A8" s="5" t="s">
        <v>6</v>
      </c>
      <c r="B8" t="s">
        <v>635</v>
      </c>
    </row>
    <row r="9" spans="1:7" x14ac:dyDescent="0.25">
      <c r="A9" s="5" t="s">
        <v>21</v>
      </c>
      <c r="B9" t="s">
        <v>31</v>
      </c>
    </row>
    <row r="10" spans="1:7" x14ac:dyDescent="0.25">
      <c r="A10" s="5" t="s">
        <v>32</v>
      </c>
      <c r="B10">
        <v>1.0421</v>
      </c>
    </row>
    <row r="12" spans="1:7" x14ac:dyDescent="0.25">
      <c r="A12" s="5" t="s">
        <v>7</v>
      </c>
    </row>
    <row r="14" spans="1:7" x14ac:dyDescent="0.25">
      <c r="A14" s="5" t="s">
        <v>8</v>
      </c>
      <c r="B14" s="5" t="s">
        <v>9</v>
      </c>
      <c r="C14" s="5" t="s">
        <v>10</v>
      </c>
      <c r="D14" s="5" t="s">
        <v>20</v>
      </c>
      <c r="E14" s="5" t="s">
        <v>22</v>
      </c>
      <c r="F14" s="5" t="s">
        <v>23</v>
      </c>
      <c r="G14" s="5" t="s">
        <v>11</v>
      </c>
    </row>
    <row r="15" spans="1:7" x14ac:dyDescent="0.25">
      <c r="A15" t="s">
        <v>636</v>
      </c>
      <c r="B15" t="s">
        <v>675</v>
      </c>
      <c r="C15" s="4">
        <f>G15/F15</f>
        <v>1.0169849342673449</v>
      </c>
      <c r="D15" t="s">
        <v>29</v>
      </c>
      <c r="E15" t="s">
        <v>31</v>
      </c>
      <c r="F15">
        <f>B10</f>
        <v>1.0421</v>
      </c>
      <c r="G15">
        <v>1.0598000000000001</v>
      </c>
    </row>
    <row r="18" spans="1:7" x14ac:dyDescent="0.25">
      <c r="A18" s="5" t="s">
        <v>12</v>
      </c>
    </row>
    <row r="20" spans="1:7" x14ac:dyDescent="0.25">
      <c r="A20" s="5" t="s">
        <v>13</v>
      </c>
      <c r="B20" t="s">
        <v>669</v>
      </c>
      <c r="C20" t="s">
        <v>641</v>
      </c>
    </row>
    <row r="22" spans="1:7" x14ac:dyDescent="0.25">
      <c r="A22" s="5" t="s">
        <v>14</v>
      </c>
      <c r="B22" s="5" t="s">
        <v>15</v>
      </c>
      <c r="C22" s="5" t="s">
        <v>9</v>
      </c>
      <c r="D22" s="5" t="s">
        <v>16</v>
      </c>
      <c r="E22" s="5" t="s">
        <v>17</v>
      </c>
      <c r="F22" s="5" t="s">
        <v>18</v>
      </c>
      <c r="G22" s="5" t="s">
        <v>19</v>
      </c>
    </row>
    <row r="23" spans="1:7" x14ac:dyDescent="0.25">
      <c r="A23" t="str">
        <f>B20</f>
        <v>SUMERLVN</v>
      </c>
      <c r="B23" t="str">
        <f>A23&amp;"-FIXD"</f>
        <v>SUMERLVN-FIXD</v>
      </c>
      <c r="C23" t="s">
        <v>622</v>
      </c>
      <c r="D23" s="4">
        <v>5.5</v>
      </c>
      <c r="E23" t="s">
        <v>625</v>
      </c>
      <c r="F23" s="1">
        <v>42461</v>
      </c>
      <c r="G23" s="1">
        <v>42825</v>
      </c>
    </row>
    <row r="24" spans="1:7" x14ac:dyDescent="0.25">
      <c r="A24" t="str">
        <f>A23</f>
        <v>SUMERLVN</v>
      </c>
      <c r="B24" t="str">
        <f>A24&amp;"-24UC"</f>
        <v>SUMERLVN-24UC</v>
      </c>
      <c r="C24" t="s">
        <v>623</v>
      </c>
      <c r="D24">
        <v>4.41E-2</v>
      </c>
      <c r="E24" t="s">
        <v>626</v>
      </c>
      <c r="F24" s="1">
        <v>42461</v>
      </c>
      <c r="G24" s="1">
        <v>42825</v>
      </c>
    </row>
    <row r="25" spans="1:7" x14ac:dyDescent="0.25">
      <c r="A25" t="str">
        <f t="shared" ref="A25:A27" si="0">A24</f>
        <v>SUMERLVN</v>
      </c>
      <c r="B25" t="str">
        <f>A25&amp;"-CAPY"</f>
        <v>SUMERLVN-CAPY</v>
      </c>
      <c r="C25" t="s">
        <v>637</v>
      </c>
      <c r="D25">
        <v>2.98E-2</v>
      </c>
      <c r="E25" t="s">
        <v>639</v>
      </c>
      <c r="F25" s="1">
        <v>42461</v>
      </c>
      <c r="G25" s="1">
        <v>42825</v>
      </c>
    </row>
    <row r="26" spans="1:7" x14ac:dyDescent="0.25">
      <c r="A26" t="str">
        <f t="shared" si="0"/>
        <v>SUMERLVN</v>
      </c>
      <c r="B26" t="str">
        <f>A26&amp;"-PWRF"</f>
        <v>SUMERLVN-PWRF</v>
      </c>
      <c r="C26" t="s">
        <v>638</v>
      </c>
      <c r="D26">
        <v>0.29170000000000001</v>
      </c>
      <c r="E26" t="s">
        <v>640</v>
      </c>
      <c r="F26" s="1">
        <v>42461</v>
      </c>
      <c r="G26" s="1">
        <v>42825</v>
      </c>
    </row>
    <row r="27" spans="1:7" x14ac:dyDescent="0.25">
      <c r="A27" t="str">
        <f t="shared" si="0"/>
        <v>SUMERLVN</v>
      </c>
      <c r="B27" t="str">
        <f>A27&amp;"-INJT"</f>
        <v>SUMERLVN-INJT</v>
      </c>
      <c r="C27" t="s">
        <v>624</v>
      </c>
      <c r="D27">
        <v>0</v>
      </c>
      <c r="E27" t="s">
        <v>626</v>
      </c>
      <c r="F27" s="1">
        <v>42461</v>
      </c>
      <c r="G27" s="1">
        <v>42825</v>
      </c>
    </row>
    <row r="28" spans="1:7" x14ac:dyDescent="0.25">
      <c r="F28" s="1"/>
      <c r="G28" s="1"/>
    </row>
    <row r="29" spans="1:7" x14ac:dyDescent="0.25">
      <c r="A29" s="5" t="s">
        <v>13</v>
      </c>
      <c r="B29" t="s">
        <v>680</v>
      </c>
      <c r="C29" t="s">
        <v>621</v>
      </c>
    </row>
    <row r="31" spans="1:7" x14ac:dyDescent="0.25">
      <c r="A31" s="5" t="s">
        <v>14</v>
      </c>
      <c r="B31" s="5" t="s">
        <v>15</v>
      </c>
      <c r="C31" s="5" t="s">
        <v>9</v>
      </c>
      <c r="D31" s="5" t="s">
        <v>16</v>
      </c>
      <c r="E31" s="5" t="s">
        <v>17</v>
      </c>
      <c r="F31" s="5" t="s">
        <v>18</v>
      </c>
      <c r="G31" s="5" t="s">
        <v>19</v>
      </c>
    </row>
    <row r="32" spans="1:7" x14ac:dyDescent="0.25">
      <c r="A32" t="str">
        <f>B29</f>
        <v>SUMERBSN</v>
      </c>
      <c r="B32" t="str">
        <f>A32&amp;"-FIXD"</f>
        <v>SUMERBSN-FIXD</v>
      </c>
      <c r="C32" t="s">
        <v>622</v>
      </c>
      <c r="D32" s="4">
        <v>0.99</v>
      </c>
      <c r="E32" t="s">
        <v>625</v>
      </c>
      <c r="F32" s="1">
        <v>42461</v>
      </c>
      <c r="G32" s="1">
        <v>42825</v>
      </c>
    </row>
    <row r="33" spans="1:7" x14ac:dyDescent="0.25">
      <c r="A33" t="str">
        <f>A32</f>
        <v>SUMERBSN</v>
      </c>
      <c r="B33" t="str">
        <f>A33&amp;"-24UC"</f>
        <v>SUMERBSN-24UC</v>
      </c>
      <c r="C33" t="s">
        <v>623</v>
      </c>
      <c r="D33">
        <v>6.3500000000000001E-2</v>
      </c>
      <c r="E33" t="s">
        <v>626</v>
      </c>
      <c r="F33" s="1">
        <v>42461</v>
      </c>
      <c r="G33" s="1">
        <v>42825</v>
      </c>
    </row>
    <row r="34" spans="1:7" x14ac:dyDescent="0.25">
      <c r="A34" t="str">
        <f>A33</f>
        <v>SUMERBSN</v>
      </c>
      <c r="B34" t="str">
        <f>A34&amp;"-INJT"</f>
        <v>SUMERBSN-INJT</v>
      </c>
      <c r="C34" t="s">
        <v>624</v>
      </c>
      <c r="D34">
        <v>0</v>
      </c>
      <c r="E34" t="s">
        <v>626</v>
      </c>
      <c r="F34" s="1">
        <v>42461</v>
      </c>
      <c r="G34" s="1">
        <v>42825</v>
      </c>
    </row>
    <row r="35" spans="1:7" x14ac:dyDescent="0.25">
      <c r="F35" s="1"/>
      <c r="G35" s="1"/>
    </row>
    <row r="36" spans="1:7" x14ac:dyDescent="0.25">
      <c r="F36" s="1"/>
      <c r="G36" s="1"/>
    </row>
    <row r="37" spans="1:7" x14ac:dyDescent="0.25">
      <c r="A37" s="5" t="s">
        <v>13</v>
      </c>
      <c r="B37" t="s">
        <v>676</v>
      </c>
      <c r="C37" t="s">
        <v>677</v>
      </c>
    </row>
    <row r="39" spans="1:7" x14ac:dyDescent="0.25">
      <c r="A39" s="5" t="s">
        <v>14</v>
      </c>
      <c r="B39" s="5" t="s">
        <v>15</v>
      </c>
      <c r="C39" s="5" t="s">
        <v>9</v>
      </c>
      <c r="D39" s="5" t="s">
        <v>16</v>
      </c>
      <c r="E39" s="5" t="s">
        <v>17</v>
      </c>
      <c r="F39" s="5" t="s">
        <v>18</v>
      </c>
      <c r="G39" s="5" t="s">
        <v>19</v>
      </c>
    </row>
    <row r="40" spans="1:7" x14ac:dyDescent="0.25">
      <c r="A40" t="str">
        <f>B37</f>
        <v>SUMERBSH</v>
      </c>
      <c r="B40" t="str">
        <f>A40&amp;"-FIXD"</f>
        <v>SUMERBSH-FIXD</v>
      </c>
      <c r="C40" t="s">
        <v>622</v>
      </c>
      <c r="D40" s="4">
        <v>0.99</v>
      </c>
      <c r="E40" t="s">
        <v>625</v>
      </c>
      <c r="F40" s="1">
        <v>42461</v>
      </c>
      <c r="G40" s="1">
        <v>42825</v>
      </c>
    </row>
    <row r="41" spans="1:7" x14ac:dyDescent="0.25">
      <c r="A41" t="str">
        <f>B37</f>
        <v>SUMERBSH</v>
      </c>
      <c r="B41" t="str">
        <f>A41&amp;"-OFPK"</f>
        <v>SUMERBSH-OFPK</v>
      </c>
      <c r="C41" t="s">
        <v>678</v>
      </c>
      <c r="D41" s="4">
        <v>2.5499999999999998E-2</v>
      </c>
      <c r="E41" t="s">
        <v>626</v>
      </c>
      <c r="F41" s="1">
        <v>42461</v>
      </c>
      <c r="G41" s="1">
        <v>42825</v>
      </c>
    </row>
    <row r="42" spans="1:7" x14ac:dyDescent="0.25">
      <c r="A42" t="str">
        <f>B37</f>
        <v>SUMERBSH</v>
      </c>
      <c r="B42" t="str">
        <f>A42&amp;"-PEAK"</f>
        <v>SUMERBSH-PEAK</v>
      </c>
      <c r="C42" t="s">
        <v>679</v>
      </c>
      <c r="D42">
        <v>0.1255</v>
      </c>
      <c r="E42" t="s">
        <v>626</v>
      </c>
      <c r="F42" s="1">
        <v>42461</v>
      </c>
      <c r="G42" s="1">
        <v>42825</v>
      </c>
    </row>
    <row r="43" spans="1:7" x14ac:dyDescent="0.25">
      <c r="F43" s="1"/>
      <c r="G43" s="1"/>
    </row>
    <row r="44" spans="1:7" x14ac:dyDescent="0.25">
      <c r="A44" s="5" t="s">
        <v>13</v>
      </c>
      <c r="B44" t="s">
        <v>670</v>
      </c>
      <c r="C44" t="s">
        <v>627</v>
      </c>
    </row>
    <row r="46" spans="1:7" x14ac:dyDescent="0.25">
      <c r="A46" s="5" t="s">
        <v>14</v>
      </c>
      <c r="B46" s="5" t="s">
        <v>15</v>
      </c>
      <c r="C46" s="5" t="s">
        <v>9</v>
      </c>
      <c r="D46" s="5" t="s">
        <v>16</v>
      </c>
      <c r="E46" s="5" t="s">
        <v>17</v>
      </c>
      <c r="F46" s="5" t="s">
        <v>18</v>
      </c>
      <c r="G46" s="5" t="s">
        <v>19</v>
      </c>
    </row>
    <row r="47" spans="1:7" x14ac:dyDescent="0.25">
      <c r="A47" t="str">
        <f>B44</f>
        <v>SUMERRUL</v>
      </c>
      <c r="B47" t="str">
        <f>A47&amp;"-FIXD"</f>
        <v>SUMERRUL-FIXD</v>
      </c>
      <c r="C47" t="s">
        <v>622</v>
      </c>
      <c r="D47" s="4">
        <v>0.15</v>
      </c>
      <c r="E47" t="s">
        <v>625</v>
      </c>
      <c r="F47" s="1">
        <v>42461</v>
      </c>
      <c r="G47" s="1">
        <v>42825</v>
      </c>
    </row>
    <row r="48" spans="1:7" x14ac:dyDescent="0.25">
      <c r="A48" t="str">
        <f>B44</f>
        <v>SUMERRUL</v>
      </c>
      <c r="B48" t="str">
        <f>A48&amp;"-24UC"</f>
        <v>SUMERRUL-24UC</v>
      </c>
      <c r="C48" t="s">
        <v>623</v>
      </c>
      <c r="D48">
        <v>0.1018</v>
      </c>
      <c r="E48" t="s">
        <v>626</v>
      </c>
      <c r="F48" s="1">
        <v>42461</v>
      </c>
      <c r="G48" s="1">
        <v>42825</v>
      </c>
    </row>
    <row r="49" spans="1:7" x14ac:dyDescent="0.25">
      <c r="A49" t="str">
        <f>B44</f>
        <v>SUMERRUL</v>
      </c>
      <c r="B49" t="str">
        <f>A49&amp;"-INJT"</f>
        <v>SUMERRUL-INJT</v>
      </c>
      <c r="C49" t="s">
        <v>624</v>
      </c>
      <c r="D49">
        <v>0</v>
      </c>
      <c r="E49" t="s">
        <v>626</v>
      </c>
      <c r="F49" s="1">
        <v>42461</v>
      </c>
      <c r="G49" s="1">
        <v>42825</v>
      </c>
    </row>
    <row r="51" spans="1:7" x14ac:dyDescent="0.25">
      <c r="A51" s="5" t="s">
        <v>13</v>
      </c>
      <c r="B51" t="s">
        <v>671</v>
      </c>
      <c r="C51" t="s">
        <v>628</v>
      </c>
    </row>
    <row r="53" spans="1:7" x14ac:dyDescent="0.25">
      <c r="A53" s="5" t="s">
        <v>14</v>
      </c>
      <c r="B53" s="5" t="s">
        <v>15</v>
      </c>
      <c r="C53" s="5" t="s">
        <v>9</v>
      </c>
      <c r="D53" s="5" t="s">
        <v>16</v>
      </c>
      <c r="E53" s="5" t="s">
        <v>17</v>
      </c>
      <c r="F53" s="5" t="s">
        <v>18</v>
      </c>
      <c r="G53" s="5" t="s">
        <v>19</v>
      </c>
    </row>
    <row r="54" spans="1:7" x14ac:dyDescent="0.25">
      <c r="A54" t="str">
        <f>B51</f>
        <v>SUMERRUS</v>
      </c>
      <c r="B54" t="str">
        <f>A54&amp;"-FIXD"</f>
        <v>SUMERRUS-FIXD</v>
      </c>
      <c r="C54" t="s">
        <v>622</v>
      </c>
      <c r="D54" s="4">
        <v>0.99</v>
      </c>
      <c r="E54" t="s">
        <v>625</v>
      </c>
      <c r="F54" s="1">
        <v>42461</v>
      </c>
      <c r="G54" s="1">
        <v>42825</v>
      </c>
    </row>
    <row r="55" spans="1:7" x14ac:dyDescent="0.25">
      <c r="A55" t="str">
        <f>B51</f>
        <v>SUMERRUS</v>
      </c>
      <c r="B55" t="str">
        <f>A55&amp;"-24UC"</f>
        <v>SUMERRUS-24UC</v>
      </c>
      <c r="C55" t="s">
        <v>623</v>
      </c>
      <c r="D55">
        <v>6.3500000000000001E-2</v>
      </c>
      <c r="E55" t="s">
        <v>626</v>
      </c>
      <c r="F55" s="1">
        <v>42461</v>
      </c>
      <c r="G55" s="1">
        <v>42825</v>
      </c>
    </row>
    <row r="56" spans="1:7" x14ac:dyDescent="0.25">
      <c r="A56" t="str">
        <f>B51</f>
        <v>SUMERRUS</v>
      </c>
      <c r="B56" t="str">
        <f>A56&amp;"-INJT"</f>
        <v>SUMERRUS-INJT</v>
      </c>
      <c r="C56" t="s">
        <v>624</v>
      </c>
      <c r="D56">
        <v>0</v>
      </c>
      <c r="E56" t="s">
        <v>626</v>
      </c>
      <c r="F56" s="1">
        <v>42461</v>
      </c>
      <c r="G56" s="1">
        <v>42825</v>
      </c>
    </row>
  </sheetData>
  <pageMargins left="0.7" right="0.7" top="0.75" bottom="0.75" header="0.3" footer="0.3"/>
  <pageSetup paperSize="9" scale="5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workbookViewId="0">
      <selection activeCell="C7" sqref="C7"/>
    </sheetView>
  </sheetViews>
  <sheetFormatPr defaultRowHeight="15" x14ac:dyDescent="0.25"/>
  <cols>
    <col min="1" max="1" width="38.28515625" bestFit="1" customWidth="1"/>
    <col min="2" max="2" width="19.140625" bestFit="1" customWidth="1"/>
    <col min="3" max="3" width="37.5703125" bestFit="1" customWidth="1"/>
    <col min="4" max="4" width="15.140625" bestFit="1" customWidth="1"/>
    <col min="5" max="5" width="24" bestFit="1" customWidth="1"/>
    <col min="6" max="7" width="29.140625" customWidth="1"/>
  </cols>
  <sheetData>
    <row r="1" spans="1:7" x14ac:dyDescent="0.25">
      <c r="A1" s="5" t="s">
        <v>0</v>
      </c>
    </row>
    <row r="2" spans="1:7" x14ac:dyDescent="0.25">
      <c r="A2" s="5" t="s">
        <v>1</v>
      </c>
      <c r="B2" s="1">
        <v>42461</v>
      </c>
    </row>
    <row r="4" spans="1:7" x14ac:dyDescent="0.25">
      <c r="A4" s="5" t="s">
        <v>2</v>
      </c>
    </row>
    <row r="5" spans="1:7" x14ac:dyDescent="0.25">
      <c r="A5" t="s">
        <v>644</v>
      </c>
    </row>
    <row r="6" spans="1:7" x14ac:dyDescent="0.25">
      <c r="A6" s="5" t="s">
        <v>26</v>
      </c>
      <c r="B6" s="5" t="s">
        <v>3</v>
      </c>
      <c r="C6" s="5" t="s">
        <v>4</v>
      </c>
      <c r="D6" s="5" t="s">
        <v>20</v>
      </c>
      <c r="E6" s="5" t="s">
        <v>5</v>
      </c>
    </row>
    <row r="7" spans="1:7" x14ac:dyDescent="0.25">
      <c r="A7" t="s">
        <v>645</v>
      </c>
      <c r="B7" t="s">
        <v>646</v>
      </c>
      <c r="C7" t="s">
        <v>642</v>
      </c>
      <c r="D7" t="s">
        <v>29</v>
      </c>
      <c r="E7" t="s">
        <v>629</v>
      </c>
    </row>
    <row r="8" spans="1:7" ht="15.75" x14ac:dyDescent="0.25">
      <c r="A8" s="5" t="s">
        <v>6</v>
      </c>
      <c r="B8" s="11" t="s">
        <v>720</v>
      </c>
    </row>
    <row r="9" spans="1:7" x14ac:dyDescent="0.25">
      <c r="A9" s="5" t="s">
        <v>21</v>
      </c>
      <c r="B9" t="s">
        <v>31</v>
      </c>
    </row>
    <row r="10" spans="1:7" x14ac:dyDescent="0.25">
      <c r="A10" s="5" t="s">
        <v>32</v>
      </c>
      <c r="B10">
        <v>1.0421</v>
      </c>
    </row>
    <row r="12" spans="1:7" x14ac:dyDescent="0.25">
      <c r="A12" s="5" t="s">
        <v>7</v>
      </c>
    </row>
    <row r="14" spans="1:7" x14ac:dyDescent="0.25">
      <c r="A14" s="5" t="s">
        <v>8</v>
      </c>
      <c r="B14" s="5" t="s">
        <v>9</v>
      </c>
      <c r="C14" s="5" t="s">
        <v>10</v>
      </c>
      <c r="D14" s="5" t="s">
        <v>20</v>
      </c>
      <c r="E14" s="5" t="s">
        <v>22</v>
      </c>
      <c r="F14" s="5" t="s">
        <v>23</v>
      </c>
      <c r="G14" s="5" t="s">
        <v>11</v>
      </c>
    </row>
    <row r="15" spans="1:7" x14ac:dyDescent="0.25">
      <c r="A15" t="s">
        <v>643</v>
      </c>
      <c r="B15" t="s">
        <v>675</v>
      </c>
      <c r="C15" s="4">
        <f>G15/F15</f>
        <v>1.0169849342673449</v>
      </c>
      <c r="D15" t="s">
        <v>29</v>
      </c>
      <c r="E15" t="s">
        <v>31</v>
      </c>
      <c r="F15">
        <v>1.0421</v>
      </c>
      <c r="G15">
        <v>1.0598000000000001</v>
      </c>
    </row>
    <row r="18" spans="1:7" x14ac:dyDescent="0.25">
      <c r="A18" s="5" t="s">
        <v>12</v>
      </c>
    </row>
    <row r="20" spans="1:7" x14ac:dyDescent="0.25">
      <c r="A20" s="5" t="s">
        <v>13</v>
      </c>
      <c r="B20" t="s">
        <v>666</v>
      </c>
      <c r="C20" t="s">
        <v>621</v>
      </c>
    </row>
    <row r="22" spans="1:7" x14ac:dyDescent="0.25">
      <c r="A22" s="5" t="s">
        <v>14</v>
      </c>
      <c r="B22" s="5" t="s">
        <v>15</v>
      </c>
      <c r="C22" s="5" t="s">
        <v>9</v>
      </c>
      <c r="D22" s="5" t="s">
        <v>16</v>
      </c>
      <c r="E22" s="5" t="s">
        <v>17</v>
      </c>
      <c r="F22" s="5" t="s">
        <v>18</v>
      </c>
      <c r="G22" s="5" t="s">
        <v>19</v>
      </c>
    </row>
    <row r="23" spans="1:7" x14ac:dyDescent="0.25">
      <c r="A23" t="str">
        <f>B20</f>
        <v>SUPINBSN</v>
      </c>
      <c r="B23" t="str">
        <f>A23&amp;"-FIXD"</f>
        <v>SUPINBSN-FIXD</v>
      </c>
      <c r="C23" t="s">
        <v>622</v>
      </c>
      <c r="D23" s="4">
        <v>0.99</v>
      </c>
      <c r="E23" t="s">
        <v>625</v>
      </c>
      <c r="F23" s="1">
        <v>42461</v>
      </c>
      <c r="G23" s="1">
        <v>42825</v>
      </c>
    </row>
    <row r="24" spans="1:7" x14ac:dyDescent="0.25">
      <c r="A24" t="str">
        <f>A23</f>
        <v>SUPINBSN</v>
      </c>
      <c r="B24" t="str">
        <f>A24&amp;"-24UC"</f>
        <v>SUPINBSN-24UC</v>
      </c>
      <c r="C24" t="s">
        <v>623</v>
      </c>
      <c r="D24">
        <v>6.3500000000000001E-2</v>
      </c>
      <c r="E24" t="s">
        <v>626</v>
      </c>
      <c r="F24" s="1">
        <v>42461</v>
      </c>
      <c r="G24" s="1">
        <v>42825</v>
      </c>
    </row>
    <row r="25" spans="1:7" x14ac:dyDescent="0.25">
      <c r="A25" t="str">
        <f>A24</f>
        <v>SUPINBSN</v>
      </c>
      <c r="B25" t="str">
        <f>A25&amp;"-INJT"</f>
        <v>SUPINBSN-INJT</v>
      </c>
      <c r="C25" t="s">
        <v>624</v>
      </c>
      <c r="D25">
        <v>0</v>
      </c>
      <c r="E25" t="s">
        <v>626</v>
      </c>
      <c r="F25" s="1">
        <v>42461</v>
      </c>
      <c r="G25" s="1">
        <v>42825</v>
      </c>
    </row>
    <row r="27" spans="1:7" x14ac:dyDescent="0.25">
      <c r="A27" s="5" t="s">
        <v>13</v>
      </c>
      <c r="B27" t="s">
        <v>681</v>
      </c>
      <c r="C27" t="s">
        <v>677</v>
      </c>
    </row>
    <row r="29" spans="1:7" x14ac:dyDescent="0.25">
      <c r="A29" s="5" t="s">
        <v>14</v>
      </c>
      <c r="B29" s="5" t="s">
        <v>15</v>
      </c>
      <c r="C29" s="5" t="s">
        <v>9</v>
      </c>
      <c r="D29" s="5" t="s">
        <v>16</v>
      </c>
      <c r="E29" s="5" t="s">
        <v>17</v>
      </c>
      <c r="F29" s="5" t="s">
        <v>18</v>
      </c>
      <c r="G29" s="5" t="s">
        <v>19</v>
      </c>
    </row>
    <row r="30" spans="1:7" x14ac:dyDescent="0.25">
      <c r="A30" t="str">
        <f>B27</f>
        <v>SUPINBSH</v>
      </c>
      <c r="B30" t="str">
        <f>A30&amp;"-FIXD"</f>
        <v>SUPINBSH-FIXD</v>
      </c>
      <c r="C30" t="s">
        <v>622</v>
      </c>
      <c r="D30" s="4">
        <v>0.99</v>
      </c>
      <c r="E30" t="s">
        <v>625</v>
      </c>
      <c r="F30" s="1">
        <v>42461</v>
      </c>
      <c r="G30" s="1">
        <v>42825</v>
      </c>
    </row>
    <row r="31" spans="1:7" x14ac:dyDescent="0.25">
      <c r="A31" t="str">
        <f>B27</f>
        <v>SUPINBSH</v>
      </c>
      <c r="B31" t="str">
        <f>A31&amp;"-OFPK"</f>
        <v>SUPINBSH-OFPK</v>
      </c>
      <c r="C31" t="s">
        <v>678</v>
      </c>
      <c r="D31" s="4">
        <v>2.5499999999999998E-2</v>
      </c>
      <c r="E31" t="s">
        <v>626</v>
      </c>
      <c r="F31" s="1">
        <v>42461</v>
      </c>
      <c r="G31" s="1">
        <v>42825</v>
      </c>
    </row>
    <row r="32" spans="1:7" x14ac:dyDescent="0.25">
      <c r="A32" t="str">
        <f>B27</f>
        <v>SUPINBSH</v>
      </c>
      <c r="B32" t="str">
        <f>A32&amp;"-PEAK"</f>
        <v>SUPINBSH-PEAK</v>
      </c>
      <c r="C32" t="s">
        <v>679</v>
      </c>
      <c r="D32">
        <v>0.1255</v>
      </c>
      <c r="E32" t="s">
        <v>626</v>
      </c>
      <c r="F32" s="1">
        <v>42461</v>
      </c>
      <c r="G32" s="1">
        <v>42825</v>
      </c>
    </row>
    <row r="34" spans="1:7" x14ac:dyDescent="0.25">
      <c r="A34" s="5" t="s">
        <v>13</v>
      </c>
      <c r="B34" t="s">
        <v>667</v>
      </c>
      <c r="C34" t="s">
        <v>627</v>
      </c>
    </row>
    <row r="36" spans="1:7" x14ac:dyDescent="0.25">
      <c r="A36" s="5" t="s">
        <v>14</v>
      </c>
      <c r="B36" s="5" t="s">
        <v>15</v>
      </c>
      <c r="C36" s="5" t="s">
        <v>9</v>
      </c>
      <c r="D36" s="5" t="s">
        <v>16</v>
      </c>
      <c r="E36" s="5" t="s">
        <v>17</v>
      </c>
      <c r="F36" s="5" t="s">
        <v>18</v>
      </c>
      <c r="G36" s="5" t="s">
        <v>19</v>
      </c>
    </row>
    <row r="37" spans="1:7" x14ac:dyDescent="0.25">
      <c r="A37" t="str">
        <f>B34</f>
        <v>SUPINRUL</v>
      </c>
      <c r="B37" t="str">
        <f>A37&amp;"-FIXD"</f>
        <v>SUPINRUL-FIXD</v>
      </c>
      <c r="C37" t="s">
        <v>622</v>
      </c>
      <c r="D37" s="4">
        <v>0.15</v>
      </c>
      <c r="E37" t="s">
        <v>625</v>
      </c>
      <c r="F37" s="1">
        <v>42461</v>
      </c>
      <c r="G37" s="1">
        <v>42825</v>
      </c>
    </row>
    <row r="38" spans="1:7" x14ac:dyDescent="0.25">
      <c r="A38" t="str">
        <f>A37</f>
        <v>SUPINRUL</v>
      </c>
      <c r="B38" t="str">
        <f>A38&amp;"-24UC"</f>
        <v>SUPINRUL-24UC</v>
      </c>
      <c r="C38" t="s">
        <v>623</v>
      </c>
      <c r="D38">
        <v>0.1018</v>
      </c>
      <c r="E38" t="s">
        <v>626</v>
      </c>
      <c r="F38" s="1">
        <v>42461</v>
      </c>
      <c r="G38" s="1">
        <v>42825</v>
      </c>
    </row>
    <row r="39" spans="1:7" x14ac:dyDescent="0.25">
      <c r="A39" t="str">
        <f>A38</f>
        <v>SUPINRUL</v>
      </c>
      <c r="B39" t="str">
        <f>A39&amp;"-INJT"</f>
        <v>SUPINRUL-INJT</v>
      </c>
      <c r="C39" t="s">
        <v>624</v>
      </c>
      <c r="D39">
        <v>0</v>
      </c>
      <c r="E39" t="s">
        <v>626</v>
      </c>
      <c r="F39" s="1">
        <v>42461</v>
      </c>
      <c r="G39" s="1">
        <v>42825</v>
      </c>
    </row>
    <row r="41" spans="1:7" x14ac:dyDescent="0.25">
      <c r="A41" s="5" t="s">
        <v>13</v>
      </c>
      <c r="B41" t="s">
        <v>668</v>
      </c>
      <c r="C41" t="s">
        <v>628</v>
      </c>
    </row>
    <row r="43" spans="1:7" x14ac:dyDescent="0.25">
      <c r="A43" s="5" t="s">
        <v>14</v>
      </c>
      <c r="B43" s="5" t="s">
        <v>15</v>
      </c>
      <c r="C43" s="5" t="s">
        <v>9</v>
      </c>
      <c r="D43" s="5" t="s">
        <v>16</v>
      </c>
      <c r="E43" s="5" t="s">
        <v>17</v>
      </c>
      <c r="F43" s="5" t="s">
        <v>18</v>
      </c>
      <c r="G43" s="5" t="s">
        <v>19</v>
      </c>
    </row>
    <row r="44" spans="1:7" x14ac:dyDescent="0.25">
      <c r="A44" t="str">
        <f>B41</f>
        <v>SUPINRUS</v>
      </c>
      <c r="B44" t="str">
        <f>A44&amp;"-FIXD"</f>
        <v>SUPINRUS-FIXD</v>
      </c>
      <c r="C44" t="s">
        <v>622</v>
      </c>
      <c r="D44" s="4">
        <v>0.99</v>
      </c>
      <c r="E44" t="s">
        <v>625</v>
      </c>
      <c r="F44" s="1">
        <v>42461</v>
      </c>
      <c r="G44" s="1">
        <v>42825</v>
      </c>
    </row>
    <row r="45" spans="1:7" x14ac:dyDescent="0.25">
      <c r="A45" t="str">
        <f>A44</f>
        <v>SUPINRUS</v>
      </c>
      <c r="B45" t="str">
        <f>A45&amp;"-24UC"</f>
        <v>SUPINRUS-24UC</v>
      </c>
      <c r="C45" t="s">
        <v>623</v>
      </c>
      <c r="D45">
        <v>6.3500000000000001E-2</v>
      </c>
      <c r="E45" t="s">
        <v>626</v>
      </c>
      <c r="F45" s="1">
        <v>42461</v>
      </c>
      <c r="G45" s="1">
        <v>42825</v>
      </c>
    </row>
    <row r="46" spans="1:7" x14ac:dyDescent="0.25">
      <c r="A46" t="str">
        <f>A45</f>
        <v>SUPINRUS</v>
      </c>
      <c r="B46" t="str">
        <f>A46&amp;"-INJT"</f>
        <v>SUPINRUS-INJT</v>
      </c>
      <c r="C46" t="s">
        <v>624</v>
      </c>
      <c r="D46">
        <v>0</v>
      </c>
      <c r="E46" t="s">
        <v>626</v>
      </c>
      <c r="F46" s="1">
        <v>42461</v>
      </c>
      <c r="G46" s="1">
        <v>42825</v>
      </c>
    </row>
  </sheetData>
  <pageMargins left="0.7" right="0.7" top="0.75" bottom="0.75" header="0.3" footer="0.3"/>
  <pageSetup paperSize="9" scale="68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topLeftCell="A4" workbookViewId="0">
      <selection activeCell="B6" sqref="B6"/>
    </sheetView>
  </sheetViews>
  <sheetFormatPr defaultRowHeight="15" x14ac:dyDescent="0.25"/>
  <cols>
    <col min="1" max="1" width="38.28515625" bestFit="1" customWidth="1"/>
    <col min="2" max="2" width="30.7109375" customWidth="1"/>
    <col min="3" max="3" width="30.5703125" customWidth="1"/>
    <col min="4" max="4" width="24.5703125" customWidth="1"/>
    <col min="5" max="5" width="24" bestFit="1" customWidth="1"/>
    <col min="6" max="7" width="29" customWidth="1"/>
  </cols>
  <sheetData>
    <row r="1" spans="1:5" x14ac:dyDescent="0.25">
      <c r="A1" s="5" t="s">
        <v>0</v>
      </c>
    </row>
    <row r="2" spans="1:5" x14ac:dyDescent="0.25">
      <c r="A2" s="5" t="s">
        <v>1</v>
      </c>
      <c r="B2" s="1">
        <v>42461</v>
      </c>
    </row>
    <row r="4" spans="1:5" x14ac:dyDescent="0.25">
      <c r="A4" s="8" t="s">
        <v>2</v>
      </c>
      <c r="B4" s="7"/>
      <c r="C4" s="7"/>
      <c r="D4" s="7"/>
      <c r="E4" s="7"/>
    </row>
    <row r="5" spans="1:5" x14ac:dyDescent="0.25">
      <c r="A5" s="7" t="s">
        <v>647</v>
      </c>
      <c r="B5" s="7"/>
      <c r="C5" s="7"/>
      <c r="D5" s="7"/>
      <c r="E5" s="7"/>
    </row>
    <row r="6" spans="1:5" x14ac:dyDescent="0.25">
      <c r="A6" s="8" t="s">
        <v>26</v>
      </c>
      <c r="C6" s="8" t="s">
        <v>4</v>
      </c>
      <c r="D6" s="8" t="s">
        <v>20</v>
      </c>
      <c r="E6" s="8" t="s">
        <v>5</v>
      </c>
    </row>
    <row r="7" spans="1:5" x14ac:dyDescent="0.25">
      <c r="A7" s="7" t="s">
        <v>648</v>
      </c>
      <c r="C7" s="7" t="s">
        <v>650</v>
      </c>
      <c r="D7" s="7" t="s">
        <v>29</v>
      </c>
      <c r="E7" s="7" t="s">
        <v>651</v>
      </c>
    </row>
    <row r="8" spans="1:5" x14ac:dyDescent="0.25">
      <c r="A8" s="7"/>
      <c r="B8" s="7"/>
      <c r="C8" s="7"/>
      <c r="D8" s="7"/>
      <c r="E8" s="7"/>
    </row>
    <row r="9" spans="1:5" x14ac:dyDescent="0.25">
      <c r="A9" s="7"/>
      <c r="B9" s="7"/>
      <c r="C9" s="7"/>
      <c r="D9" s="7"/>
      <c r="E9" s="7"/>
    </row>
    <row r="10" spans="1:5" x14ac:dyDescent="0.25">
      <c r="A10" s="8" t="s">
        <v>3</v>
      </c>
      <c r="B10" s="16" t="s">
        <v>649</v>
      </c>
      <c r="C10" s="16" t="s">
        <v>649</v>
      </c>
      <c r="D10" s="16" t="s">
        <v>723</v>
      </c>
      <c r="E10" s="7"/>
    </row>
    <row r="11" spans="1:5" x14ac:dyDescent="0.25">
      <c r="A11" s="8" t="s">
        <v>6</v>
      </c>
      <c r="B11" s="7" t="s">
        <v>691</v>
      </c>
      <c r="C11" s="7" t="s">
        <v>692</v>
      </c>
      <c r="D11" s="7" t="s">
        <v>693</v>
      </c>
      <c r="E11" s="7"/>
    </row>
    <row r="12" spans="1:5" x14ac:dyDescent="0.25">
      <c r="A12" s="8" t="s">
        <v>21</v>
      </c>
      <c r="B12" s="7" t="s">
        <v>31</v>
      </c>
      <c r="C12" s="7" t="s">
        <v>31</v>
      </c>
      <c r="D12" s="7" t="s">
        <v>106</v>
      </c>
      <c r="E12" s="7"/>
    </row>
    <row r="13" spans="1:5" x14ac:dyDescent="0.25">
      <c r="A13" s="8" t="s">
        <v>32</v>
      </c>
      <c r="B13" s="7">
        <v>1.0421</v>
      </c>
      <c r="C13" s="7">
        <v>1.0421</v>
      </c>
      <c r="D13" s="13">
        <v>1.0598000000000001</v>
      </c>
      <c r="E13" s="7"/>
    </row>
    <row r="15" spans="1:5" x14ac:dyDescent="0.25">
      <c r="A15" s="5" t="s">
        <v>7</v>
      </c>
    </row>
    <row r="17" spans="1:7" x14ac:dyDescent="0.25">
      <c r="A17" s="5" t="s">
        <v>8</v>
      </c>
      <c r="B17" s="5" t="s">
        <v>9</v>
      </c>
      <c r="C17" s="5" t="s">
        <v>10</v>
      </c>
      <c r="D17" s="5" t="s">
        <v>20</v>
      </c>
      <c r="E17" s="5" t="s">
        <v>22</v>
      </c>
      <c r="F17" s="5" t="s">
        <v>23</v>
      </c>
      <c r="G17" s="5" t="s">
        <v>11</v>
      </c>
    </row>
    <row r="18" spans="1:7" x14ac:dyDescent="0.25">
      <c r="A18" t="s">
        <v>652</v>
      </c>
      <c r="B18" t="s">
        <v>675</v>
      </c>
      <c r="C18" s="4">
        <f>G18/F18</f>
        <v>1.0169849342673449</v>
      </c>
      <c r="D18" t="s">
        <v>29</v>
      </c>
      <c r="E18" t="s">
        <v>31</v>
      </c>
      <c r="F18">
        <v>1.0421</v>
      </c>
      <c r="G18">
        <v>1.0598000000000001</v>
      </c>
    </row>
    <row r="19" spans="1:7" x14ac:dyDescent="0.25">
      <c r="A19" s="14" t="s">
        <v>721</v>
      </c>
      <c r="B19" s="14" t="s">
        <v>675</v>
      </c>
      <c r="C19" s="15">
        <f>G19/F19</f>
        <v>1</v>
      </c>
      <c r="D19" s="14" t="s">
        <v>29</v>
      </c>
      <c r="E19" s="14" t="s">
        <v>106</v>
      </c>
      <c r="F19" s="14">
        <v>1.0598000000000001</v>
      </c>
      <c r="G19" s="14">
        <v>1.0598000000000001</v>
      </c>
    </row>
    <row r="21" spans="1:7" x14ac:dyDescent="0.25">
      <c r="A21" s="5" t="s">
        <v>12</v>
      </c>
    </row>
    <row r="23" spans="1:7" x14ac:dyDescent="0.25">
      <c r="A23" s="5" t="s">
        <v>13</v>
      </c>
      <c r="B23" t="s">
        <v>663</v>
      </c>
      <c r="C23" t="s">
        <v>621</v>
      </c>
    </row>
    <row r="25" spans="1:7" x14ac:dyDescent="0.25">
      <c r="A25" s="5" t="s">
        <v>14</v>
      </c>
      <c r="B25" s="5" t="s">
        <v>15</v>
      </c>
      <c r="C25" s="5" t="s">
        <v>9</v>
      </c>
      <c r="D25" s="5" t="s">
        <v>16</v>
      </c>
      <c r="E25" s="5" t="s">
        <v>17</v>
      </c>
      <c r="F25" s="5" t="s">
        <v>18</v>
      </c>
      <c r="G25" s="5" t="s">
        <v>19</v>
      </c>
    </row>
    <row r="26" spans="1:7" x14ac:dyDescent="0.25">
      <c r="A26" t="str">
        <f>B23</f>
        <v>SUBCKBSN</v>
      </c>
      <c r="B26" t="str">
        <f>A26&amp;"-FIXD"</f>
        <v>SUBCKBSN-FIXD</v>
      </c>
      <c r="C26" t="s">
        <v>622</v>
      </c>
      <c r="D26" s="4">
        <v>0.99</v>
      </c>
      <c r="E26" t="s">
        <v>625</v>
      </c>
      <c r="F26" s="1">
        <v>42461</v>
      </c>
      <c r="G26" s="1">
        <v>42825</v>
      </c>
    </row>
    <row r="27" spans="1:7" x14ac:dyDescent="0.25">
      <c r="A27" t="str">
        <f>A26</f>
        <v>SUBCKBSN</v>
      </c>
      <c r="B27" t="str">
        <f>A27&amp;"-24UC"</f>
        <v>SUBCKBSN-24UC</v>
      </c>
      <c r="C27" t="s">
        <v>623</v>
      </c>
      <c r="D27">
        <v>6.3500000000000001E-2</v>
      </c>
      <c r="E27" t="s">
        <v>626</v>
      </c>
      <c r="F27" s="1">
        <v>42461</v>
      </c>
      <c r="G27" s="1">
        <v>42825</v>
      </c>
    </row>
    <row r="28" spans="1:7" x14ac:dyDescent="0.25">
      <c r="A28" t="str">
        <f>A27</f>
        <v>SUBCKBSN</v>
      </c>
      <c r="B28" t="str">
        <f>A28&amp;"-INJT"</f>
        <v>SUBCKBSN-INJT</v>
      </c>
      <c r="C28" t="s">
        <v>624</v>
      </c>
      <c r="D28">
        <v>0</v>
      </c>
      <c r="E28" t="s">
        <v>626</v>
      </c>
      <c r="F28" s="1">
        <v>42461</v>
      </c>
      <c r="G28" s="1">
        <v>42825</v>
      </c>
    </row>
    <row r="30" spans="1:7" x14ac:dyDescent="0.25">
      <c r="A30" s="5" t="s">
        <v>13</v>
      </c>
      <c r="B30" t="s">
        <v>682</v>
      </c>
      <c r="C30" t="s">
        <v>677</v>
      </c>
    </row>
    <row r="32" spans="1:7" x14ac:dyDescent="0.25">
      <c r="A32" s="5" t="s">
        <v>14</v>
      </c>
      <c r="B32" s="5" t="s">
        <v>15</v>
      </c>
      <c r="C32" s="5" t="s">
        <v>9</v>
      </c>
      <c r="D32" s="5" t="s">
        <v>16</v>
      </c>
      <c r="E32" s="5" t="s">
        <v>17</v>
      </c>
      <c r="F32" s="5" t="s">
        <v>18</v>
      </c>
      <c r="G32" s="5" t="s">
        <v>19</v>
      </c>
    </row>
    <row r="33" spans="1:7" x14ac:dyDescent="0.25">
      <c r="A33" t="str">
        <f>B30</f>
        <v>SUBCKBSH</v>
      </c>
      <c r="B33" t="str">
        <f>A33&amp;"-FIXD"</f>
        <v>SUBCKBSH-FIXD</v>
      </c>
      <c r="C33" t="s">
        <v>622</v>
      </c>
      <c r="D33" s="4">
        <v>0.99</v>
      </c>
      <c r="E33" t="s">
        <v>625</v>
      </c>
      <c r="F33" s="1">
        <v>42461</v>
      </c>
      <c r="G33" s="1">
        <v>42825</v>
      </c>
    </row>
    <row r="34" spans="1:7" x14ac:dyDescent="0.25">
      <c r="A34" t="str">
        <f>B30</f>
        <v>SUBCKBSH</v>
      </c>
      <c r="B34" t="str">
        <f>A34&amp;"-OFPK"</f>
        <v>SUBCKBSH-OFPK</v>
      </c>
      <c r="C34" t="s">
        <v>678</v>
      </c>
      <c r="D34">
        <v>2.5499999999999998E-2</v>
      </c>
      <c r="E34" t="s">
        <v>626</v>
      </c>
      <c r="F34" s="1">
        <v>42461</v>
      </c>
      <c r="G34" s="1">
        <v>42825</v>
      </c>
    </row>
    <row r="35" spans="1:7" x14ac:dyDescent="0.25">
      <c r="A35" t="str">
        <f>B30</f>
        <v>SUBCKBSH</v>
      </c>
      <c r="B35" t="str">
        <f>A35&amp;"-PEAK"</f>
        <v>SUBCKBSH-PEAK</v>
      </c>
      <c r="C35" t="s">
        <v>679</v>
      </c>
      <c r="D35">
        <v>0.1255</v>
      </c>
      <c r="E35" t="s">
        <v>626</v>
      </c>
      <c r="F35" s="1">
        <v>42461</v>
      </c>
      <c r="G35" s="1">
        <v>42825</v>
      </c>
    </row>
    <row r="37" spans="1:7" x14ac:dyDescent="0.25">
      <c r="A37" s="5" t="s">
        <v>13</v>
      </c>
      <c r="B37" t="s">
        <v>664</v>
      </c>
      <c r="C37" t="s">
        <v>627</v>
      </c>
    </row>
    <row r="39" spans="1:7" x14ac:dyDescent="0.25">
      <c r="A39" s="5" t="s">
        <v>14</v>
      </c>
      <c r="B39" s="5" t="s">
        <v>15</v>
      </c>
      <c r="C39" s="5" t="s">
        <v>9</v>
      </c>
      <c r="D39" s="5" t="s">
        <v>16</v>
      </c>
      <c r="E39" s="5" t="s">
        <v>17</v>
      </c>
      <c r="F39" s="5" t="s">
        <v>18</v>
      </c>
      <c r="G39" s="5" t="s">
        <v>19</v>
      </c>
    </row>
    <row r="40" spans="1:7" x14ac:dyDescent="0.25">
      <c r="A40" t="str">
        <f>B37</f>
        <v>SUBCKRUL</v>
      </c>
      <c r="B40" t="str">
        <f>A40&amp;"-FIXD"</f>
        <v>SUBCKRUL-FIXD</v>
      </c>
      <c r="C40" t="s">
        <v>622</v>
      </c>
      <c r="D40" s="4">
        <v>0.15</v>
      </c>
      <c r="E40" t="s">
        <v>625</v>
      </c>
      <c r="F40" s="1">
        <v>42461</v>
      </c>
      <c r="G40" s="1">
        <v>42825</v>
      </c>
    </row>
    <row r="41" spans="1:7" x14ac:dyDescent="0.25">
      <c r="A41" t="str">
        <f>A40</f>
        <v>SUBCKRUL</v>
      </c>
      <c r="B41" t="str">
        <f>A41&amp;"-24UC"</f>
        <v>SUBCKRUL-24UC</v>
      </c>
      <c r="C41" t="s">
        <v>623</v>
      </c>
      <c r="D41">
        <v>0.1018</v>
      </c>
      <c r="E41" t="s">
        <v>626</v>
      </c>
      <c r="F41" s="1">
        <v>42461</v>
      </c>
      <c r="G41" s="1">
        <v>42825</v>
      </c>
    </row>
    <row r="42" spans="1:7" x14ac:dyDescent="0.25">
      <c r="A42" t="str">
        <f>A41</f>
        <v>SUBCKRUL</v>
      </c>
      <c r="B42" t="str">
        <f>A42&amp;"-INJT"</f>
        <v>SUBCKRUL-INJT</v>
      </c>
      <c r="C42" t="s">
        <v>624</v>
      </c>
      <c r="D42">
        <v>0</v>
      </c>
      <c r="E42" t="s">
        <v>626</v>
      </c>
      <c r="F42" s="1">
        <v>42461</v>
      </c>
      <c r="G42" s="1">
        <v>42825</v>
      </c>
    </row>
    <row r="44" spans="1:7" x14ac:dyDescent="0.25">
      <c r="A44" s="5" t="s">
        <v>13</v>
      </c>
      <c r="B44" t="s">
        <v>665</v>
      </c>
      <c r="C44" t="s">
        <v>628</v>
      </c>
    </row>
    <row r="46" spans="1:7" x14ac:dyDescent="0.25">
      <c r="A46" s="5" t="s">
        <v>14</v>
      </c>
      <c r="B46" s="5" t="s">
        <v>15</v>
      </c>
      <c r="C46" s="5" t="s">
        <v>9</v>
      </c>
      <c r="D46" s="5" t="s">
        <v>16</v>
      </c>
      <c r="E46" s="5" t="s">
        <v>17</v>
      </c>
      <c r="F46" s="5" t="s">
        <v>18</v>
      </c>
      <c r="G46" s="5" t="s">
        <v>19</v>
      </c>
    </row>
    <row r="47" spans="1:7" x14ac:dyDescent="0.25">
      <c r="A47" t="str">
        <f>B44</f>
        <v>SUBCKRUS</v>
      </c>
      <c r="B47" t="str">
        <f>A47&amp;"-FIXD"</f>
        <v>SUBCKRUS-FIXD</v>
      </c>
      <c r="C47" t="s">
        <v>622</v>
      </c>
      <c r="D47" s="4">
        <v>0.99</v>
      </c>
      <c r="E47" t="s">
        <v>625</v>
      </c>
      <c r="F47" s="1">
        <v>42461</v>
      </c>
      <c r="G47" s="1">
        <v>42825</v>
      </c>
    </row>
    <row r="48" spans="1:7" x14ac:dyDescent="0.25">
      <c r="A48" t="str">
        <f>A47</f>
        <v>SUBCKRUS</v>
      </c>
      <c r="B48" t="str">
        <f>A48&amp;"-24UC"</f>
        <v>SUBCKRUS-24UC</v>
      </c>
      <c r="C48" t="s">
        <v>623</v>
      </c>
      <c r="D48">
        <v>6.3500000000000001E-2</v>
      </c>
      <c r="E48" t="s">
        <v>626</v>
      </c>
      <c r="F48" s="1">
        <v>42461</v>
      </c>
      <c r="G48" s="1">
        <v>42825</v>
      </c>
    </row>
    <row r="49" spans="1:7" x14ac:dyDescent="0.25">
      <c r="A49" t="str">
        <f>A48</f>
        <v>SUBCKRUS</v>
      </c>
      <c r="B49" t="str">
        <f>A49&amp;"-INJT"</f>
        <v>SUBCKRUS-INJT</v>
      </c>
      <c r="C49" t="s">
        <v>624</v>
      </c>
      <c r="D49">
        <v>0</v>
      </c>
      <c r="E49" t="s">
        <v>626</v>
      </c>
      <c r="F49" s="1">
        <v>42461</v>
      </c>
      <c r="G49" s="1">
        <v>42825</v>
      </c>
    </row>
  </sheetData>
  <pageMargins left="0.7" right="0.7" top="0.75" bottom="0.75" header="0.3" footer="0.3"/>
  <pageSetup paperSize="9" scale="6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9"/>
  <sheetViews>
    <sheetView workbookViewId="0">
      <selection activeCell="B9" sqref="B9"/>
    </sheetView>
  </sheetViews>
  <sheetFormatPr defaultRowHeight="15" x14ac:dyDescent="0.25"/>
  <cols>
    <col min="1" max="1" width="38.28515625" bestFit="1" customWidth="1"/>
    <col min="2" max="2" width="22.85546875" bestFit="1" customWidth="1"/>
    <col min="3" max="3" width="51.7109375" bestFit="1" customWidth="1"/>
    <col min="4" max="4" width="15.140625" bestFit="1" customWidth="1"/>
    <col min="5" max="5" width="24" bestFit="1" customWidth="1"/>
    <col min="6" max="7" width="29" customWidth="1"/>
  </cols>
  <sheetData>
    <row r="1" spans="1:5" x14ac:dyDescent="0.25">
      <c r="A1" s="5" t="s">
        <v>0</v>
      </c>
    </row>
    <row r="2" spans="1:5" x14ac:dyDescent="0.25">
      <c r="A2" s="5" t="s">
        <v>1</v>
      </c>
      <c r="B2" s="1">
        <v>42461</v>
      </c>
    </row>
    <row r="4" spans="1:5" x14ac:dyDescent="0.25">
      <c r="A4" s="5" t="s">
        <v>2</v>
      </c>
    </row>
    <row r="5" spans="1:5" x14ac:dyDescent="0.25">
      <c r="A5" t="s">
        <v>695</v>
      </c>
    </row>
    <row r="6" spans="1:5" x14ac:dyDescent="0.25">
      <c r="A6" s="5" t="s">
        <v>26</v>
      </c>
      <c r="B6" s="5" t="s">
        <v>3</v>
      </c>
      <c r="C6" s="5" t="s">
        <v>4</v>
      </c>
      <c r="D6" s="5" t="s">
        <v>20</v>
      </c>
      <c r="E6" s="5" t="s">
        <v>5</v>
      </c>
    </row>
    <row r="7" spans="1:5" x14ac:dyDescent="0.25">
      <c r="A7" t="s">
        <v>694</v>
      </c>
      <c r="B7" t="s">
        <v>656</v>
      </c>
      <c r="C7" t="s">
        <v>699</v>
      </c>
      <c r="D7" t="s">
        <v>98</v>
      </c>
      <c r="E7" t="s">
        <v>653</v>
      </c>
    </row>
    <row r="8" spans="1:5" x14ac:dyDescent="0.25">
      <c r="A8" s="5" t="s">
        <v>6</v>
      </c>
      <c r="B8" s="9" t="s">
        <v>714</v>
      </c>
    </row>
    <row r="9" spans="1:5" x14ac:dyDescent="0.25">
      <c r="A9" s="5" t="s">
        <v>21</v>
      </c>
      <c r="B9" t="s">
        <v>104</v>
      </c>
    </row>
    <row r="10" spans="1:5" x14ac:dyDescent="0.25">
      <c r="A10" s="5" t="s">
        <v>32</v>
      </c>
      <c r="B10">
        <v>1.028</v>
      </c>
    </row>
    <row r="12" spans="1:5" x14ac:dyDescent="0.25">
      <c r="A12" s="5" t="s">
        <v>2</v>
      </c>
    </row>
    <row r="13" spans="1:5" x14ac:dyDescent="0.25">
      <c r="A13" t="s">
        <v>684</v>
      </c>
    </row>
    <row r="14" spans="1:5" x14ac:dyDescent="0.25">
      <c r="A14" s="5" t="s">
        <v>26</v>
      </c>
      <c r="B14" s="5" t="s">
        <v>3</v>
      </c>
      <c r="C14" s="5" t="s">
        <v>4</v>
      </c>
      <c r="D14" s="5" t="s">
        <v>20</v>
      </c>
      <c r="E14" s="5" t="s">
        <v>5</v>
      </c>
    </row>
    <row r="15" spans="1:5" x14ac:dyDescent="0.25">
      <c r="A15" t="s">
        <v>694</v>
      </c>
      <c r="B15" t="s">
        <v>700</v>
      </c>
      <c r="C15" t="s">
        <v>698</v>
      </c>
      <c r="D15" t="s">
        <v>98</v>
      </c>
      <c r="E15" t="s">
        <v>653</v>
      </c>
    </row>
    <row r="16" spans="1:5" x14ac:dyDescent="0.25">
      <c r="A16" s="5" t="s">
        <v>6</v>
      </c>
      <c r="B16" s="10" t="s">
        <v>715</v>
      </c>
    </row>
    <row r="17" spans="1:5" x14ac:dyDescent="0.25">
      <c r="A17" s="5" t="s">
        <v>21</v>
      </c>
      <c r="B17" s="9" t="s">
        <v>102</v>
      </c>
    </row>
    <row r="18" spans="1:5" x14ac:dyDescent="0.25">
      <c r="A18" s="5" t="s">
        <v>32</v>
      </c>
      <c r="B18" s="9">
        <v>1.0527</v>
      </c>
    </row>
    <row r="20" spans="1:5" x14ac:dyDescent="0.25">
      <c r="A20" s="5" t="s">
        <v>2</v>
      </c>
    </row>
    <row r="21" spans="1:5" x14ac:dyDescent="0.25">
      <c r="A21" t="s">
        <v>685</v>
      </c>
    </row>
    <row r="22" spans="1:5" x14ac:dyDescent="0.25">
      <c r="A22" s="5" t="s">
        <v>26</v>
      </c>
      <c r="B22" s="5" t="s">
        <v>3</v>
      </c>
      <c r="C22" s="5" t="s">
        <v>4</v>
      </c>
      <c r="D22" s="5" t="s">
        <v>20</v>
      </c>
      <c r="E22" s="5" t="s">
        <v>5</v>
      </c>
    </row>
    <row r="23" spans="1:5" x14ac:dyDescent="0.25">
      <c r="A23" t="s">
        <v>694</v>
      </c>
      <c r="B23" t="s">
        <v>696</v>
      </c>
      <c r="C23" t="s">
        <v>689</v>
      </c>
      <c r="D23" t="s">
        <v>98</v>
      </c>
      <c r="E23" t="s">
        <v>653</v>
      </c>
    </row>
    <row r="24" spans="1:5" x14ac:dyDescent="0.25">
      <c r="A24" s="5" t="s">
        <v>6</v>
      </c>
      <c r="B24" s="9" t="s">
        <v>716</v>
      </c>
    </row>
    <row r="25" spans="1:5" x14ac:dyDescent="0.25">
      <c r="A25" s="5" t="s">
        <v>21</v>
      </c>
      <c r="B25" s="9" t="s">
        <v>104</v>
      </c>
    </row>
    <row r="26" spans="1:5" x14ac:dyDescent="0.25">
      <c r="A26" s="5" t="s">
        <v>32</v>
      </c>
      <c r="B26">
        <v>1.028</v>
      </c>
    </row>
    <row r="28" spans="1:5" x14ac:dyDescent="0.25">
      <c r="A28" s="5" t="s">
        <v>2</v>
      </c>
    </row>
    <row r="29" spans="1:5" x14ac:dyDescent="0.25">
      <c r="A29" t="s">
        <v>688</v>
      </c>
    </row>
    <row r="30" spans="1:5" x14ac:dyDescent="0.25">
      <c r="A30" s="5" t="s">
        <v>26</v>
      </c>
      <c r="B30" s="5" t="s">
        <v>3</v>
      </c>
      <c r="C30" s="5" t="s">
        <v>4</v>
      </c>
      <c r="D30" s="5" t="s">
        <v>20</v>
      </c>
      <c r="E30" s="5" t="s">
        <v>5</v>
      </c>
    </row>
    <row r="31" spans="1:5" x14ac:dyDescent="0.25">
      <c r="A31" t="s">
        <v>694</v>
      </c>
      <c r="B31" t="s">
        <v>697</v>
      </c>
      <c r="C31" t="s">
        <v>690</v>
      </c>
      <c r="D31" t="s">
        <v>98</v>
      </c>
      <c r="E31" t="s">
        <v>653</v>
      </c>
    </row>
    <row r="32" spans="1:5" x14ac:dyDescent="0.25">
      <c r="A32" s="5" t="s">
        <v>6</v>
      </c>
      <c r="B32" s="9" t="s">
        <v>717</v>
      </c>
    </row>
    <row r="33" spans="1:5" x14ac:dyDescent="0.25">
      <c r="A33" s="5" t="s">
        <v>21</v>
      </c>
      <c r="B33" s="9" t="s">
        <v>102</v>
      </c>
    </row>
    <row r="34" spans="1:5" x14ac:dyDescent="0.25">
      <c r="A34" s="5" t="s">
        <v>32</v>
      </c>
      <c r="B34" s="9">
        <v>1.0527</v>
      </c>
    </row>
    <row r="36" spans="1:5" x14ac:dyDescent="0.25">
      <c r="A36" s="5" t="s">
        <v>2</v>
      </c>
    </row>
    <row r="37" spans="1:5" x14ac:dyDescent="0.25">
      <c r="A37" t="s">
        <v>701</v>
      </c>
    </row>
    <row r="38" spans="1:5" x14ac:dyDescent="0.25">
      <c r="A38" s="5" t="s">
        <v>26</v>
      </c>
      <c r="B38" s="5" t="s">
        <v>3</v>
      </c>
      <c r="C38" s="5" t="s">
        <v>4</v>
      </c>
      <c r="D38" s="5" t="s">
        <v>20</v>
      </c>
      <c r="E38" s="5" t="s">
        <v>5</v>
      </c>
    </row>
    <row r="39" spans="1:5" x14ac:dyDescent="0.25">
      <c r="A39" t="s">
        <v>694</v>
      </c>
      <c r="B39" t="s">
        <v>702</v>
      </c>
      <c r="C39" t="s">
        <v>703</v>
      </c>
      <c r="D39" t="s">
        <v>98</v>
      </c>
      <c r="E39" t="s">
        <v>653</v>
      </c>
    </row>
    <row r="40" spans="1:5" x14ac:dyDescent="0.25">
      <c r="A40" s="5" t="s">
        <v>6</v>
      </c>
      <c r="B40" s="10" t="s">
        <v>718</v>
      </c>
    </row>
    <row r="41" spans="1:5" x14ac:dyDescent="0.25">
      <c r="A41" s="5" t="s">
        <v>21</v>
      </c>
      <c r="B41" s="9" t="s">
        <v>104</v>
      </c>
    </row>
    <row r="42" spans="1:5" x14ac:dyDescent="0.25">
      <c r="A42" s="5" t="s">
        <v>32</v>
      </c>
      <c r="B42">
        <v>1.028</v>
      </c>
    </row>
    <row r="44" spans="1:5" x14ac:dyDescent="0.25">
      <c r="A44" s="5" t="s">
        <v>2</v>
      </c>
    </row>
    <row r="45" spans="1:5" x14ac:dyDescent="0.25">
      <c r="A45" t="s">
        <v>711</v>
      </c>
    </row>
    <row r="46" spans="1:5" x14ac:dyDescent="0.25">
      <c r="A46" s="5" t="s">
        <v>26</v>
      </c>
      <c r="B46" s="5" t="s">
        <v>3</v>
      </c>
      <c r="C46" s="5" t="s">
        <v>4</v>
      </c>
      <c r="D46" s="5" t="s">
        <v>20</v>
      </c>
      <c r="E46" s="5" t="s">
        <v>5</v>
      </c>
    </row>
    <row r="47" spans="1:5" x14ac:dyDescent="0.25">
      <c r="A47" t="s">
        <v>694</v>
      </c>
      <c r="B47" t="s">
        <v>712</v>
      </c>
      <c r="C47" t="s">
        <v>713</v>
      </c>
      <c r="D47" t="s">
        <v>98</v>
      </c>
      <c r="E47" t="s">
        <v>653</v>
      </c>
    </row>
    <row r="48" spans="1:5" x14ac:dyDescent="0.25">
      <c r="A48" s="5" t="s">
        <v>6</v>
      </c>
      <c r="B48" s="10" t="s">
        <v>719</v>
      </c>
    </row>
    <row r="49" spans="1:7" x14ac:dyDescent="0.25">
      <c r="A49" s="5" t="s">
        <v>21</v>
      </c>
      <c r="B49" s="9" t="s">
        <v>104</v>
      </c>
    </row>
    <row r="50" spans="1:7" x14ac:dyDescent="0.25">
      <c r="A50" s="5" t="s">
        <v>32</v>
      </c>
      <c r="B50">
        <v>1.028</v>
      </c>
    </row>
    <row r="54" spans="1:7" x14ac:dyDescent="0.25">
      <c r="A54" s="5" t="s">
        <v>7</v>
      </c>
    </row>
    <row r="56" spans="1:7" x14ac:dyDescent="0.25">
      <c r="A56" s="5" t="s">
        <v>8</v>
      </c>
      <c r="B56" s="5" t="s">
        <v>9</v>
      </c>
      <c r="C56" s="5" t="s">
        <v>10</v>
      </c>
      <c r="D56" s="5" t="s">
        <v>20</v>
      </c>
      <c r="E56" s="5" t="s">
        <v>22</v>
      </c>
      <c r="F56" s="5" t="s">
        <v>23</v>
      </c>
      <c r="G56" s="5" t="s">
        <v>11</v>
      </c>
    </row>
    <row r="57" spans="1:7" x14ac:dyDescent="0.25">
      <c r="A57" t="s">
        <v>704</v>
      </c>
      <c r="B57" t="s">
        <v>658</v>
      </c>
      <c r="C57" s="4">
        <f>G57/F57</f>
        <v>1.0240272373540855</v>
      </c>
      <c r="D57" t="s">
        <v>98</v>
      </c>
      <c r="E57" t="str">
        <f>B9</f>
        <v>VECG3</v>
      </c>
      <c r="F57">
        <f>B10</f>
        <v>1.028</v>
      </c>
      <c r="G57">
        <v>1.0527</v>
      </c>
    </row>
    <row r="58" spans="1:7" x14ac:dyDescent="0.25">
      <c r="A58" t="s">
        <v>705</v>
      </c>
      <c r="B58" t="s">
        <v>657</v>
      </c>
      <c r="C58" s="4">
        <f>G58/F58</f>
        <v>1</v>
      </c>
      <c r="D58" t="s">
        <v>98</v>
      </c>
      <c r="E58" t="str">
        <f>B9</f>
        <v>VECG3</v>
      </c>
      <c r="F58">
        <f>B10</f>
        <v>1.028</v>
      </c>
      <c r="G58">
        <v>1.028</v>
      </c>
    </row>
    <row r="59" spans="1:7" x14ac:dyDescent="0.25">
      <c r="A59" s="9" t="s">
        <v>722</v>
      </c>
      <c r="B59" s="9" t="s">
        <v>658</v>
      </c>
      <c r="C59" s="12">
        <f>G59/F59</f>
        <v>1</v>
      </c>
      <c r="D59" s="9" t="s">
        <v>98</v>
      </c>
      <c r="E59" s="9" t="str">
        <f>B33</f>
        <v>VECG1</v>
      </c>
      <c r="F59" s="9">
        <f>B34</f>
        <v>1.0527</v>
      </c>
      <c r="G59" s="9">
        <v>1.0527</v>
      </c>
    </row>
    <row r="60" spans="1:7" x14ac:dyDescent="0.25">
      <c r="C60" s="4"/>
    </row>
    <row r="62" spans="1:7" x14ac:dyDescent="0.25">
      <c r="A62" s="5" t="s">
        <v>12</v>
      </c>
    </row>
    <row r="64" spans="1:7" x14ac:dyDescent="0.25">
      <c r="A64" s="5" t="s">
        <v>13</v>
      </c>
      <c r="B64" t="s">
        <v>706</v>
      </c>
      <c r="C64" t="s">
        <v>662</v>
      </c>
    </row>
    <row r="66" spans="1:7" x14ac:dyDescent="0.25">
      <c r="A66" s="5" t="s">
        <v>14</v>
      </c>
      <c r="B66" s="5" t="s">
        <v>15</v>
      </c>
      <c r="C66" s="5" t="s">
        <v>9</v>
      </c>
      <c r="D66" s="5" t="s">
        <v>16</v>
      </c>
      <c r="E66" s="5" t="s">
        <v>17</v>
      </c>
      <c r="F66" s="5" t="s">
        <v>18</v>
      </c>
      <c r="G66" s="5" t="s">
        <v>19</v>
      </c>
    </row>
    <row r="67" spans="1:7" x14ac:dyDescent="0.25">
      <c r="A67" t="str">
        <f>B64</f>
        <v>SUCMCGTX1500</v>
      </c>
      <c r="B67" t="str">
        <f>A67&amp;"-FIXD"</f>
        <v>SUCMCGTX1500-FIXD</v>
      </c>
      <c r="C67" t="s">
        <v>622</v>
      </c>
      <c r="D67">
        <f>24.5009</f>
        <v>24.500900000000001</v>
      </c>
      <c r="E67" t="s">
        <v>625</v>
      </c>
      <c r="F67" s="1">
        <v>42461</v>
      </c>
      <c r="G67" s="1">
        <v>42825</v>
      </c>
    </row>
    <row r="68" spans="1:7" x14ac:dyDescent="0.25">
      <c r="A68" t="str">
        <f>A67</f>
        <v>SUCMCGTX1500</v>
      </c>
      <c r="B68" t="str">
        <f>A68&amp;"-24UC"</f>
        <v>SUCMCGTX1500-24UC</v>
      </c>
      <c r="C68" t="s">
        <v>623</v>
      </c>
      <c r="D68" s="4">
        <f>0.007</f>
        <v>7.0000000000000001E-3</v>
      </c>
      <c r="E68" t="s">
        <v>626</v>
      </c>
      <c r="F68" s="1">
        <v>42461</v>
      </c>
      <c r="G68" s="1">
        <v>42825</v>
      </c>
    </row>
    <row r="69" spans="1:7" x14ac:dyDescent="0.25">
      <c r="A69" t="str">
        <f t="shared" ref="A69:A70" si="0">A68</f>
        <v>SUCMCGTX1500</v>
      </c>
      <c r="B69" t="str">
        <f>A69&amp;"-CAPY"</f>
        <v>SUCMCGTX1500-CAPY</v>
      </c>
      <c r="C69" t="s">
        <v>659</v>
      </c>
      <c r="D69">
        <v>1.67E-2</v>
      </c>
      <c r="E69" t="s">
        <v>639</v>
      </c>
      <c r="F69" s="1">
        <v>42461</v>
      </c>
      <c r="G69" s="1">
        <v>42825</v>
      </c>
    </row>
    <row r="70" spans="1:7" x14ac:dyDescent="0.25">
      <c r="A70" t="str">
        <f t="shared" si="0"/>
        <v>SUCMCGTX1500</v>
      </c>
      <c r="B70" t="str">
        <f>A70&amp;"-DAMD"</f>
        <v>SUCMCGTX1500-DAMD</v>
      </c>
      <c r="C70" t="s">
        <v>660</v>
      </c>
      <c r="D70">
        <v>6.4336000000000002</v>
      </c>
      <c r="E70" t="s">
        <v>661</v>
      </c>
      <c r="F70" s="1">
        <v>42461</v>
      </c>
      <c r="G70" s="1">
        <v>42825</v>
      </c>
    </row>
    <row r="74" spans="1:7" x14ac:dyDescent="0.25">
      <c r="A74" s="5" t="s">
        <v>13</v>
      </c>
      <c r="B74" t="s">
        <v>707</v>
      </c>
      <c r="C74" t="s">
        <v>654</v>
      </c>
    </row>
    <row r="76" spans="1:7" x14ac:dyDescent="0.25">
      <c r="A76" s="5" t="s">
        <v>14</v>
      </c>
      <c r="B76" s="5" t="s">
        <v>15</v>
      </c>
      <c r="C76" s="5" t="s">
        <v>9</v>
      </c>
      <c r="D76" s="5" t="s">
        <v>16</v>
      </c>
      <c r="E76" s="5" t="s">
        <v>17</v>
      </c>
      <c r="F76" s="5" t="s">
        <v>18</v>
      </c>
      <c r="G76" s="5" t="s">
        <v>19</v>
      </c>
    </row>
    <row r="77" spans="1:7" x14ac:dyDescent="0.25">
      <c r="A77" t="str">
        <f>B74</f>
        <v>SUCMCGLV15</v>
      </c>
      <c r="B77" t="str">
        <f>A77&amp;"-FIXD"</f>
        <v>SUCMCGLV15-FIXD</v>
      </c>
      <c r="C77" t="s">
        <v>622</v>
      </c>
      <c r="D77">
        <f>0.6268</f>
        <v>0.62680000000000002</v>
      </c>
      <c r="E77" t="s">
        <v>625</v>
      </c>
      <c r="F77" s="1">
        <v>42461</v>
      </c>
      <c r="G77" s="1">
        <v>42825</v>
      </c>
    </row>
    <row r="78" spans="1:7" x14ac:dyDescent="0.25">
      <c r="A78" t="str">
        <f>A77</f>
        <v>SUCMCGLV15</v>
      </c>
      <c r="B78" t="str">
        <f>A78&amp;"-24UC"</f>
        <v>SUCMCGLV15-24UC</v>
      </c>
      <c r="C78" t="s">
        <v>623</v>
      </c>
      <c r="D78">
        <f>0.0567</f>
        <v>5.67E-2</v>
      </c>
      <c r="E78" t="s">
        <v>626</v>
      </c>
      <c r="F78" s="1">
        <v>42461</v>
      </c>
      <c r="G78" s="1">
        <v>42825</v>
      </c>
    </row>
    <row r="79" spans="1:7" x14ac:dyDescent="0.25">
      <c r="F79" s="1"/>
      <c r="G79" s="1"/>
    </row>
    <row r="81" spans="1:7" x14ac:dyDescent="0.25">
      <c r="A81" s="5" t="s">
        <v>13</v>
      </c>
      <c r="B81" t="s">
        <v>708</v>
      </c>
      <c r="C81" t="s">
        <v>655</v>
      </c>
    </row>
    <row r="83" spans="1:7" x14ac:dyDescent="0.25">
      <c r="A83" s="5" t="s">
        <v>14</v>
      </c>
      <c r="B83" s="5" t="s">
        <v>15</v>
      </c>
      <c r="C83" s="5" t="s">
        <v>9</v>
      </c>
      <c r="D83" s="5" t="s">
        <v>16</v>
      </c>
      <c r="E83" s="5" t="s">
        <v>17</v>
      </c>
      <c r="F83" s="5" t="s">
        <v>18</v>
      </c>
      <c r="G83" s="5" t="s">
        <v>19</v>
      </c>
    </row>
    <row r="84" spans="1:7" x14ac:dyDescent="0.25">
      <c r="A84" t="str">
        <f>B81</f>
        <v>SUCMCGLV69</v>
      </c>
      <c r="B84" t="str">
        <f>A84&amp;"-FIXD"</f>
        <v>SUCMCGLV69-FIXD</v>
      </c>
      <c r="C84" t="s">
        <v>622</v>
      </c>
      <c r="D84">
        <f>1.5504</f>
        <v>1.5504</v>
      </c>
      <c r="E84" t="s">
        <v>625</v>
      </c>
      <c r="F84" s="1">
        <v>42461</v>
      </c>
      <c r="G84" s="1">
        <v>42825</v>
      </c>
    </row>
    <row r="85" spans="1:7" x14ac:dyDescent="0.25">
      <c r="A85" t="str">
        <f>A84</f>
        <v>SUCMCGLV69</v>
      </c>
      <c r="B85" t="str">
        <f>A85&amp;"-24UC"</f>
        <v>SUCMCGLV69-24UC</v>
      </c>
      <c r="C85" t="s">
        <v>623</v>
      </c>
      <c r="D85">
        <f>0.0393</f>
        <v>3.9300000000000002E-2</v>
      </c>
      <c r="E85" t="s">
        <v>626</v>
      </c>
      <c r="F85" s="1">
        <v>42461</v>
      </c>
      <c r="G85" s="1">
        <v>42825</v>
      </c>
    </row>
    <row r="88" spans="1:7" x14ac:dyDescent="0.25">
      <c r="A88" s="5" t="s">
        <v>13</v>
      </c>
      <c r="B88" t="s">
        <v>709</v>
      </c>
      <c r="C88" t="s">
        <v>686</v>
      </c>
    </row>
    <row r="90" spans="1:7" x14ac:dyDescent="0.25">
      <c r="A90" s="5" t="s">
        <v>14</v>
      </c>
      <c r="B90" s="5" t="s">
        <v>15</v>
      </c>
      <c r="C90" s="5" t="s">
        <v>9</v>
      </c>
      <c r="D90" s="5" t="s">
        <v>16</v>
      </c>
      <c r="E90" s="5" t="s">
        <v>17</v>
      </c>
      <c r="F90" s="5" t="s">
        <v>18</v>
      </c>
      <c r="G90" s="5" t="s">
        <v>19</v>
      </c>
    </row>
    <row r="91" spans="1:7" x14ac:dyDescent="0.25">
      <c r="A91" t="str">
        <f>B88</f>
        <v>SUCMCGLV138</v>
      </c>
      <c r="B91" t="str">
        <f>A91&amp;"-FIXD"</f>
        <v>SUCMCGLV138-FIXD</v>
      </c>
      <c r="C91" t="s">
        <v>622</v>
      </c>
      <c r="D91">
        <f>8.7851</f>
        <v>8.7850999999999999</v>
      </c>
      <c r="E91" t="s">
        <v>625</v>
      </c>
      <c r="F91" s="1">
        <v>42461</v>
      </c>
      <c r="G91" s="1">
        <v>42825</v>
      </c>
    </row>
    <row r="92" spans="1:7" x14ac:dyDescent="0.25">
      <c r="A92" t="str">
        <f>A91</f>
        <v>SUCMCGLV138</v>
      </c>
      <c r="B92" t="str">
        <f>A92&amp;"-24UC"</f>
        <v>SUCMCGLV138-24UC</v>
      </c>
      <c r="C92" t="s">
        <v>623</v>
      </c>
      <c r="D92">
        <f>0.0465</f>
        <v>4.65E-2</v>
      </c>
      <c r="E92" t="s">
        <v>626</v>
      </c>
      <c r="F92" s="1">
        <v>42461</v>
      </c>
      <c r="G92" s="1">
        <v>42825</v>
      </c>
    </row>
    <row r="93" spans="1:7" x14ac:dyDescent="0.25">
      <c r="F93" s="1"/>
      <c r="G93" s="1"/>
    </row>
    <row r="95" spans="1:7" x14ac:dyDescent="0.25">
      <c r="A95" s="5" t="s">
        <v>13</v>
      </c>
      <c r="B95" t="s">
        <v>710</v>
      </c>
      <c r="C95" t="s">
        <v>687</v>
      </c>
    </row>
    <row r="97" spans="1:7" x14ac:dyDescent="0.25">
      <c r="A97" s="5" t="s">
        <v>14</v>
      </c>
      <c r="B97" s="5" t="s">
        <v>15</v>
      </c>
      <c r="C97" s="5" t="s">
        <v>9</v>
      </c>
      <c r="D97" s="5" t="s">
        <v>16</v>
      </c>
      <c r="E97" s="5" t="s">
        <v>17</v>
      </c>
      <c r="F97" s="5" t="s">
        <v>18</v>
      </c>
      <c r="G97" s="5" t="s">
        <v>19</v>
      </c>
    </row>
    <row r="98" spans="1:7" x14ac:dyDescent="0.25">
      <c r="A98" t="str">
        <f>B95</f>
        <v>SUCMCGLV300</v>
      </c>
      <c r="B98" t="str">
        <f>A98&amp;"-FIXD"</f>
        <v>SUCMCGLV300-FIXD</v>
      </c>
      <c r="C98" t="s">
        <v>622</v>
      </c>
      <c r="D98">
        <f>12.5144</f>
        <v>12.5144</v>
      </c>
      <c r="E98" t="s">
        <v>625</v>
      </c>
      <c r="F98" s="1">
        <v>42461</v>
      </c>
      <c r="G98" s="1">
        <v>42825</v>
      </c>
    </row>
    <row r="99" spans="1:7" x14ac:dyDescent="0.25">
      <c r="A99" t="str">
        <f>A98</f>
        <v>SUCMCGLV300</v>
      </c>
      <c r="B99" t="str">
        <f>A99&amp;"-24UC"</f>
        <v>SUCMCGLV300-24UC</v>
      </c>
      <c r="C99" t="s">
        <v>623</v>
      </c>
      <c r="D99">
        <f>0.0193</f>
        <v>1.9300000000000001E-2</v>
      </c>
      <c r="E99" t="s">
        <v>626</v>
      </c>
      <c r="F99" s="1">
        <v>42461</v>
      </c>
      <c r="G99" s="1">
        <v>42825</v>
      </c>
    </row>
  </sheetData>
  <pageMargins left="0.7" right="0.7" top="0.75" bottom="0.75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730"/>
  <sheetViews>
    <sheetView workbookViewId="0">
      <selection activeCell="C57" sqref="C57"/>
    </sheetView>
  </sheetViews>
  <sheetFormatPr defaultRowHeight="15" x14ac:dyDescent="0.25"/>
  <cols>
    <col min="1" max="1" width="8.7109375" bestFit="1" customWidth="1"/>
    <col min="2" max="2" width="9.7109375" bestFit="1" customWidth="1"/>
    <col min="3" max="3" width="23.28515625" bestFit="1" customWidth="1"/>
    <col min="4" max="4" width="21.42578125" bestFit="1" customWidth="1"/>
    <col min="5" max="6" width="10.7109375" bestFit="1" customWidth="1"/>
    <col min="7" max="7" width="11.42578125" bestFit="1" customWidth="1"/>
    <col min="8" max="8" width="10.5703125" bestFit="1" customWidth="1"/>
    <col min="9" max="9" width="15.85546875" bestFit="1" customWidth="1"/>
    <col min="11" max="11" width="29" customWidth="1"/>
  </cols>
  <sheetData>
    <row r="1" spans="1:9" x14ac:dyDescent="0.25">
      <c r="A1" t="s">
        <v>33</v>
      </c>
      <c r="B1" t="s">
        <v>34</v>
      </c>
      <c r="C1" t="s">
        <v>35</v>
      </c>
      <c r="D1" t="s">
        <v>36</v>
      </c>
      <c r="E1" t="s">
        <v>37</v>
      </c>
      <c r="F1" t="s">
        <v>19</v>
      </c>
      <c r="G1" t="s">
        <v>38</v>
      </c>
      <c r="H1" t="s">
        <v>39</v>
      </c>
      <c r="I1" t="s">
        <v>40</v>
      </c>
    </row>
    <row r="2" spans="1:9" hidden="1" x14ac:dyDescent="0.25">
      <c r="A2" t="s">
        <v>41</v>
      </c>
      <c r="B2" t="s">
        <v>42</v>
      </c>
      <c r="C2">
        <v>1</v>
      </c>
      <c r="D2">
        <v>1</v>
      </c>
      <c r="E2" s="1">
        <v>39448</v>
      </c>
      <c r="G2">
        <v>1</v>
      </c>
      <c r="H2">
        <v>48</v>
      </c>
      <c r="I2" s="2">
        <v>39537.093055555553</v>
      </c>
    </row>
    <row r="3" spans="1:9" hidden="1" x14ac:dyDescent="0.25">
      <c r="A3" t="s">
        <v>41</v>
      </c>
      <c r="B3" t="s">
        <v>43</v>
      </c>
      <c r="C3">
        <v>1.0334000000000001</v>
      </c>
      <c r="D3">
        <v>1</v>
      </c>
      <c r="E3" s="1">
        <v>42036</v>
      </c>
      <c r="G3">
        <v>1</v>
      </c>
      <c r="H3">
        <v>48</v>
      </c>
      <c r="I3" s="2">
        <v>42080.600694444445</v>
      </c>
    </row>
    <row r="4" spans="1:9" hidden="1" x14ac:dyDescent="0.25">
      <c r="A4" t="s">
        <v>41</v>
      </c>
      <c r="B4" t="s">
        <v>44</v>
      </c>
      <c r="C4">
        <v>1.016</v>
      </c>
      <c r="D4">
        <v>1</v>
      </c>
      <c r="E4" s="1">
        <v>42036</v>
      </c>
      <c r="G4">
        <v>1</v>
      </c>
      <c r="H4">
        <v>48</v>
      </c>
      <c r="I4" s="2">
        <v>42080.600694444445</v>
      </c>
    </row>
    <row r="5" spans="1:9" hidden="1" x14ac:dyDescent="0.25">
      <c r="A5" t="s">
        <v>41</v>
      </c>
      <c r="B5" t="s">
        <v>45</v>
      </c>
      <c r="C5">
        <v>1.018</v>
      </c>
      <c r="D5">
        <v>1</v>
      </c>
      <c r="E5" s="1">
        <v>39814</v>
      </c>
      <c r="G5">
        <v>1</v>
      </c>
      <c r="H5">
        <v>48</v>
      </c>
      <c r="I5" s="2">
        <v>39752.425694444442</v>
      </c>
    </row>
    <row r="6" spans="1:9" hidden="1" x14ac:dyDescent="0.25">
      <c r="A6" t="s">
        <v>46</v>
      </c>
      <c r="B6" t="s">
        <v>47</v>
      </c>
      <c r="C6">
        <v>1</v>
      </c>
      <c r="D6">
        <v>1</v>
      </c>
      <c r="E6" s="1">
        <v>40026</v>
      </c>
      <c r="G6">
        <v>1</v>
      </c>
      <c r="H6">
        <v>48</v>
      </c>
      <c r="I6" s="2">
        <v>40008.6</v>
      </c>
    </row>
    <row r="7" spans="1:9" hidden="1" x14ac:dyDescent="0.25">
      <c r="A7" t="s">
        <v>46</v>
      </c>
      <c r="B7" t="s">
        <v>48</v>
      </c>
      <c r="C7">
        <v>1.0174000000000001</v>
      </c>
      <c r="D7">
        <v>1</v>
      </c>
      <c r="E7" s="1">
        <v>40026</v>
      </c>
      <c r="G7">
        <v>1</v>
      </c>
      <c r="H7">
        <v>48</v>
      </c>
      <c r="I7" s="2">
        <v>40008.617361111108</v>
      </c>
    </row>
    <row r="8" spans="1:9" hidden="1" x14ac:dyDescent="0.25">
      <c r="A8" t="s">
        <v>46</v>
      </c>
      <c r="B8" t="s">
        <v>49</v>
      </c>
      <c r="C8">
        <v>1</v>
      </c>
      <c r="D8">
        <v>1</v>
      </c>
      <c r="E8" s="1">
        <v>40026</v>
      </c>
      <c r="G8">
        <v>1</v>
      </c>
      <c r="H8">
        <v>48</v>
      </c>
      <c r="I8" s="2">
        <v>40008.618055555555</v>
      </c>
    </row>
    <row r="9" spans="1:9" hidden="1" x14ac:dyDescent="0.25">
      <c r="A9" t="s">
        <v>46</v>
      </c>
      <c r="B9" t="s">
        <v>50</v>
      </c>
      <c r="C9">
        <v>1.024</v>
      </c>
      <c r="D9">
        <v>1</v>
      </c>
      <c r="E9" s="1">
        <v>40026</v>
      </c>
      <c r="G9">
        <v>1</v>
      </c>
      <c r="H9">
        <v>48</v>
      </c>
      <c r="I9" s="2">
        <v>40008.618750000001</v>
      </c>
    </row>
    <row r="10" spans="1:9" hidden="1" x14ac:dyDescent="0.25">
      <c r="A10" t="s">
        <v>46</v>
      </c>
      <c r="B10" t="s">
        <v>51</v>
      </c>
      <c r="C10">
        <v>1</v>
      </c>
      <c r="D10">
        <v>1</v>
      </c>
      <c r="E10" s="1">
        <v>40026</v>
      </c>
      <c r="G10">
        <v>1</v>
      </c>
      <c r="H10">
        <v>48</v>
      </c>
      <c r="I10" s="2">
        <v>40008.620138888888</v>
      </c>
    </row>
    <row r="11" spans="1:9" hidden="1" x14ac:dyDescent="0.25">
      <c r="A11" t="s">
        <v>46</v>
      </c>
      <c r="B11" t="s">
        <v>52</v>
      </c>
      <c r="C11">
        <v>1.02</v>
      </c>
      <c r="D11">
        <v>1</v>
      </c>
      <c r="E11" s="1">
        <v>40026</v>
      </c>
      <c r="G11">
        <v>1</v>
      </c>
      <c r="H11">
        <v>48</v>
      </c>
      <c r="I11" s="2">
        <v>40008.629861111112</v>
      </c>
    </row>
    <row r="12" spans="1:9" hidden="1" x14ac:dyDescent="0.25">
      <c r="A12" t="s">
        <v>46</v>
      </c>
      <c r="B12" t="s">
        <v>53</v>
      </c>
      <c r="C12">
        <v>1</v>
      </c>
      <c r="D12">
        <v>1</v>
      </c>
      <c r="E12" s="1">
        <v>40940</v>
      </c>
      <c r="G12">
        <v>1</v>
      </c>
      <c r="H12">
        <v>48</v>
      </c>
      <c r="I12" s="2">
        <v>40858.396527777775</v>
      </c>
    </row>
    <row r="13" spans="1:9" hidden="1" x14ac:dyDescent="0.25">
      <c r="A13" t="s">
        <v>46</v>
      </c>
      <c r="B13" t="s">
        <v>54</v>
      </c>
      <c r="C13">
        <v>1</v>
      </c>
      <c r="D13">
        <v>1</v>
      </c>
      <c r="E13" s="1">
        <v>40026</v>
      </c>
      <c r="G13">
        <v>1</v>
      </c>
      <c r="H13">
        <v>48</v>
      </c>
      <c r="I13" s="2">
        <v>40008.630555555559</v>
      </c>
    </row>
    <row r="14" spans="1:9" hidden="1" x14ac:dyDescent="0.25">
      <c r="A14" t="s">
        <v>46</v>
      </c>
      <c r="B14" t="s">
        <v>55</v>
      </c>
      <c r="C14">
        <v>1</v>
      </c>
      <c r="D14">
        <v>1</v>
      </c>
      <c r="E14" s="1">
        <v>40026</v>
      </c>
      <c r="G14">
        <v>1</v>
      </c>
      <c r="H14">
        <v>48</v>
      </c>
      <c r="I14" s="2">
        <v>40008.631249999999</v>
      </c>
    </row>
    <row r="15" spans="1:9" hidden="1" x14ac:dyDescent="0.25">
      <c r="A15" t="s">
        <v>46</v>
      </c>
      <c r="B15" t="s">
        <v>56</v>
      </c>
      <c r="C15">
        <v>1</v>
      </c>
      <c r="D15">
        <v>1</v>
      </c>
      <c r="E15" s="1">
        <v>40026</v>
      </c>
      <c r="G15">
        <v>1</v>
      </c>
      <c r="H15">
        <v>48</v>
      </c>
      <c r="I15" s="2">
        <v>40008.631944444445</v>
      </c>
    </row>
    <row r="16" spans="1:9" hidden="1" x14ac:dyDescent="0.25">
      <c r="A16" t="s">
        <v>57</v>
      </c>
      <c r="B16" t="s">
        <v>58</v>
      </c>
      <c r="C16">
        <v>1.05</v>
      </c>
      <c r="D16">
        <v>1</v>
      </c>
      <c r="E16" s="1">
        <v>36251</v>
      </c>
      <c r="G16">
        <v>1</v>
      </c>
      <c r="H16">
        <v>48</v>
      </c>
      <c r="I16" s="2">
        <v>39542.6</v>
      </c>
    </row>
    <row r="17" spans="1:9" hidden="1" x14ac:dyDescent="0.25">
      <c r="A17" t="s">
        <v>57</v>
      </c>
      <c r="B17" t="s">
        <v>59</v>
      </c>
      <c r="C17">
        <v>1.02</v>
      </c>
      <c r="D17">
        <v>1</v>
      </c>
      <c r="E17" s="1">
        <v>36251</v>
      </c>
      <c r="G17">
        <v>1</v>
      </c>
      <c r="H17">
        <v>48</v>
      </c>
      <c r="I17" s="2">
        <v>39542.6</v>
      </c>
    </row>
    <row r="18" spans="1:9" hidden="1" x14ac:dyDescent="0.25">
      <c r="A18" t="s">
        <v>57</v>
      </c>
      <c r="B18" t="s">
        <v>60</v>
      </c>
      <c r="C18">
        <v>1.07</v>
      </c>
      <c r="D18">
        <v>1</v>
      </c>
      <c r="E18" s="1">
        <v>36251</v>
      </c>
      <c r="G18">
        <v>1</v>
      </c>
      <c r="H18">
        <v>48</v>
      </c>
      <c r="I18" s="2">
        <v>39542.600694444445</v>
      </c>
    </row>
    <row r="19" spans="1:9" hidden="1" x14ac:dyDescent="0.25">
      <c r="A19" t="s">
        <v>57</v>
      </c>
      <c r="B19" t="s">
        <v>61</v>
      </c>
      <c r="C19">
        <v>1</v>
      </c>
      <c r="D19">
        <v>0.99</v>
      </c>
      <c r="E19" s="1">
        <v>38838</v>
      </c>
      <c r="G19">
        <v>1</v>
      </c>
      <c r="H19">
        <v>48</v>
      </c>
      <c r="I19" s="2">
        <v>39542.648611111108</v>
      </c>
    </row>
    <row r="20" spans="1:9" hidden="1" x14ac:dyDescent="0.25">
      <c r="A20" t="s">
        <v>62</v>
      </c>
      <c r="B20" t="s">
        <v>63</v>
      </c>
      <c r="C20">
        <v>1.0174000000000001</v>
      </c>
      <c r="D20">
        <v>1</v>
      </c>
      <c r="E20" s="1">
        <v>40026</v>
      </c>
      <c r="G20">
        <v>1</v>
      </c>
      <c r="H20">
        <v>48</v>
      </c>
      <c r="I20" s="2">
        <v>40008.636805555558</v>
      </c>
    </row>
    <row r="21" spans="1:9" hidden="1" x14ac:dyDescent="0.25">
      <c r="A21" t="s">
        <v>62</v>
      </c>
      <c r="B21" t="s">
        <v>64</v>
      </c>
      <c r="C21">
        <v>1</v>
      </c>
      <c r="D21">
        <v>1</v>
      </c>
      <c r="E21" s="1">
        <v>40026</v>
      </c>
      <c r="G21">
        <v>1</v>
      </c>
      <c r="H21">
        <v>48</v>
      </c>
      <c r="I21" s="2">
        <v>40008.636805555558</v>
      </c>
    </row>
    <row r="22" spans="1:9" hidden="1" x14ac:dyDescent="0.25">
      <c r="A22" t="s">
        <v>62</v>
      </c>
      <c r="B22" t="s">
        <v>65</v>
      </c>
      <c r="C22">
        <v>1.0258</v>
      </c>
      <c r="D22">
        <v>1</v>
      </c>
      <c r="E22" s="1">
        <v>40026</v>
      </c>
      <c r="G22">
        <v>1</v>
      </c>
      <c r="H22">
        <v>48</v>
      </c>
      <c r="I22" s="2">
        <v>40008.637499999997</v>
      </c>
    </row>
    <row r="23" spans="1:9" hidden="1" x14ac:dyDescent="0.25">
      <c r="A23" t="s">
        <v>62</v>
      </c>
      <c r="B23" t="s">
        <v>66</v>
      </c>
      <c r="C23">
        <v>1.0162</v>
      </c>
      <c r="D23">
        <v>1</v>
      </c>
      <c r="E23" s="1">
        <v>41426</v>
      </c>
      <c r="G23">
        <v>1</v>
      </c>
      <c r="H23">
        <v>48</v>
      </c>
      <c r="I23" s="2">
        <v>41348.675694444442</v>
      </c>
    </row>
    <row r="24" spans="1:9" hidden="1" x14ac:dyDescent="0.25">
      <c r="A24" t="s">
        <v>62</v>
      </c>
      <c r="B24" t="s">
        <v>67</v>
      </c>
      <c r="C24">
        <v>1</v>
      </c>
      <c r="D24">
        <v>1</v>
      </c>
      <c r="E24" s="1">
        <v>41426</v>
      </c>
      <c r="G24">
        <v>1</v>
      </c>
      <c r="H24">
        <v>48</v>
      </c>
      <c r="I24" s="2">
        <v>41352.484027777777</v>
      </c>
    </row>
    <row r="25" spans="1:9" hidden="1" x14ac:dyDescent="0.25">
      <c r="A25" t="s">
        <v>62</v>
      </c>
      <c r="B25" t="s">
        <v>68</v>
      </c>
      <c r="C25">
        <v>1</v>
      </c>
      <c r="D25">
        <v>1</v>
      </c>
      <c r="E25" s="1">
        <v>40026</v>
      </c>
      <c r="G25">
        <v>1</v>
      </c>
      <c r="H25">
        <v>48</v>
      </c>
      <c r="I25" s="2">
        <v>40008.638194444444</v>
      </c>
    </row>
    <row r="26" spans="1:9" hidden="1" x14ac:dyDescent="0.25">
      <c r="A26" t="s">
        <v>62</v>
      </c>
      <c r="B26" t="s">
        <v>69</v>
      </c>
      <c r="C26">
        <v>1</v>
      </c>
      <c r="D26">
        <v>1</v>
      </c>
      <c r="E26" s="1">
        <v>40026</v>
      </c>
      <c r="G26">
        <v>1</v>
      </c>
      <c r="H26">
        <v>48</v>
      </c>
      <c r="I26" s="2">
        <v>40008.638888888891</v>
      </c>
    </row>
    <row r="27" spans="1:9" hidden="1" x14ac:dyDescent="0.25">
      <c r="A27" t="s">
        <v>62</v>
      </c>
      <c r="B27" s="3">
        <v>36982</v>
      </c>
      <c r="C27">
        <v>1</v>
      </c>
      <c r="D27">
        <v>1</v>
      </c>
      <c r="E27" s="1">
        <v>40026</v>
      </c>
      <c r="G27">
        <v>1</v>
      </c>
      <c r="H27">
        <v>48</v>
      </c>
      <c r="I27" s="2">
        <v>40008.635416666664</v>
      </c>
    </row>
    <row r="28" spans="1:9" hidden="1" x14ac:dyDescent="0.25">
      <c r="A28" t="s">
        <v>62</v>
      </c>
      <c r="B28" t="s">
        <v>70</v>
      </c>
      <c r="C28">
        <v>1</v>
      </c>
      <c r="D28">
        <v>1</v>
      </c>
      <c r="E28" s="1">
        <v>40026</v>
      </c>
      <c r="G28">
        <v>1</v>
      </c>
      <c r="H28">
        <v>48</v>
      </c>
      <c r="I28" s="2">
        <v>40008.638888888891</v>
      </c>
    </row>
    <row r="29" spans="1:9" hidden="1" x14ac:dyDescent="0.25">
      <c r="A29" t="s">
        <v>62</v>
      </c>
      <c r="B29" t="s">
        <v>71</v>
      </c>
      <c r="C29">
        <v>1</v>
      </c>
      <c r="D29">
        <v>1</v>
      </c>
      <c r="E29" s="1">
        <v>40238</v>
      </c>
      <c r="G29">
        <v>1</v>
      </c>
      <c r="H29">
        <v>48</v>
      </c>
      <c r="I29" s="2">
        <v>40170.401388888888</v>
      </c>
    </row>
    <row r="30" spans="1:9" hidden="1" x14ac:dyDescent="0.25">
      <c r="A30" t="s">
        <v>62</v>
      </c>
      <c r="B30" t="s">
        <v>72</v>
      </c>
      <c r="C30">
        <v>1</v>
      </c>
      <c r="D30">
        <v>1</v>
      </c>
      <c r="E30" s="1">
        <v>40026</v>
      </c>
      <c r="G30">
        <v>1</v>
      </c>
      <c r="H30">
        <v>48</v>
      </c>
      <c r="I30" s="2">
        <v>40008.640277777777</v>
      </c>
    </row>
    <row r="31" spans="1:9" hidden="1" x14ac:dyDescent="0.25">
      <c r="A31" t="s">
        <v>73</v>
      </c>
      <c r="B31" t="s">
        <v>74</v>
      </c>
      <c r="C31">
        <v>1.0174000000000001</v>
      </c>
      <c r="D31">
        <v>1</v>
      </c>
      <c r="E31" s="1">
        <v>39873</v>
      </c>
      <c r="G31">
        <v>1</v>
      </c>
      <c r="H31">
        <v>48</v>
      </c>
      <c r="I31" s="2">
        <v>39871.602083333331</v>
      </c>
    </row>
    <row r="32" spans="1:9" hidden="1" x14ac:dyDescent="0.25">
      <c r="A32" t="s">
        <v>73</v>
      </c>
      <c r="B32" t="s">
        <v>75</v>
      </c>
      <c r="C32">
        <v>1</v>
      </c>
      <c r="D32">
        <v>1</v>
      </c>
      <c r="E32" s="1">
        <v>39873</v>
      </c>
      <c r="G32">
        <v>1</v>
      </c>
      <c r="H32">
        <v>48</v>
      </c>
      <c r="I32" s="2">
        <v>39871.599999999999</v>
      </c>
    </row>
    <row r="33" spans="1:9" hidden="1" x14ac:dyDescent="0.25">
      <c r="A33" t="s">
        <v>76</v>
      </c>
      <c r="B33" t="s">
        <v>77</v>
      </c>
      <c r="C33">
        <v>1.0174000000000001</v>
      </c>
      <c r="D33">
        <v>1</v>
      </c>
      <c r="E33" s="1">
        <v>40148</v>
      </c>
      <c r="G33">
        <v>1</v>
      </c>
      <c r="H33">
        <v>48</v>
      </c>
      <c r="I33" s="2">
        <v>40147.617361111108</v>
      </c>
    </row>
    <row r="34" spans="1:9" hidden="1" x14ac:dyDescent="0.25">
      <c r="A34" t="s">
        <v>78</v>
      </c>
      <c r="B34" t="s">
        <v>79</v>
      </c>
      <c r="C34">
        <v>1.0169999999999999</v>
      </c>
      <c r="D34">
        <v>1</v>
      </c>
      <c r="E34" s="1">
        <v>40360</v>
      </c>
      <c r="G34">
        <v>1</v>
      </c>
      <c r="H34">
        <v>48</v>
      </c>
      <c r="I34" s="2">
        <v>40365.611111111109</v>
      </c>
    </row>
    <row r="35" spans="1:9" hidden="1" x14ac:dyDescent="0.25">
      <c r="A35" t="s">
        <v>78</v>
      </c>
      <c r="B35" t="s">
        <v>80</v>
      </c>
      <c r="C35">
        <v>1</v>
      </c>
      <c r="D35">
        <v>1</v>
      </c>
      <c r="E35" s="1">
        <v>40360</v>
      </c>
      <c r="G35">
        <v>1</v>
      </c>
      <c r="H35">
        <v>48</v>
      </c>
      <c r="I35" s="2">
        <v>40365.611111111109</v>
      </c>
    </row>
    <row r="36" spans="1:9" hidden="1" x14ac:dyDescent="0.25">
      <c r="A36" t="s">
        <v>81</v>
      </c>
      <c r="B36" t="s">
        <v>43</v>
      </c>
      <c r="C36">
        <v>1.05</v>
      </c>
      <c r="D36">
        <v>1</v>
      </c>
      <c r="E36" s="1">
        <v>38838</v>
      </c>
      <c r="G36">
        <v>1</v>
      </c>
      <c r="H36">
        <v>48</v>
      </c>
      <c r="I36" s="2">
        <v>39567.563888888886</v>
      </c>
    </row>
    <row r="37" spans="1:9" hidden="1" x14ac:dyDescent="0.25">
      <c r="A37" t="s">
        <v>82</v>
      </c>
      <c r="B37" t="s">
        <v>83</v>
      </c>
      <c r="C37">
        <v>1</v>
      </c>
      <c r="D37">
        <v>1</v>
      </c>
      <c r="E37" s="1">
        <v>36647</v>
      </c>
      <c r="G37">
        <v>1</v>
      </c>
      <c r="H37">
        <v>48</v>
      </c>
      <c r="I37" s="2">
        <v>39536.870833333334</v>
      </c>
    </row>
    <row r="38" spans="1:9" hidden="1" x14ac:dyDescent="0.25">
      <c r="A38" t="s">
        <v>82</v>
      </c>
      <c r="B38" t="s">
        <v>84</v>
      </c>
      <c r="C38">
        <v>1.0640000000000001</v>
      </c>
      <c r="D38">
        <v>1.0640000000000001</v>
      </c>
      <c r="E38" s="1">
        <v>41760</v>
      </c>
      <c r="G38">
        <v>1</v>
      </c>
      <c r="H38">
        <v>48</v>
      </c>
      <c r="I38" s="2">
        <v>41751.697222222225</v>
      </c>
    </row>
    <row r="39" spans="1:9" hidden="1" x14ac:dyDescent="0.25">
      <c r="A39" t="s">
        <v>85</v>
      </c>
      <c r="B39" t="s">
        <v>86</v>
      </c>
      <c r="C39">
        <v>1.024</v>
      </c>
      <c r="D39">
        <v>1.024</v>
      </c>
      <c r="E39" s="1">
        <v>40210</v>
      </c>
      <c r="G39">
        <v>1</v>
      </c>
      <c r="H39">
        <v>48</v>
      </c>
      <c r="I39" s="2">
        <v>40168.71597222222</v>
      </c>
    </row>
    <row r="40" spans="1:9" hidden="1" x14ac:dyDescent="0.25">
      <c r="A40" t="s">
        <v>85</v>
      </c>
      <c r="B40" t="s">
        <v>87</v>
      </c>
      <c r="C40">
        <v>1</v>
      </c>
      <c r="D40">
        <v>1</v>
      </c>
      <c r="E40" s="1">
        <v>40210</v>
      </c>
      <c r="G40">
        <v>1</v>
      </c>
      <c r="H40">
        <v>48</v>
      </c>
      <c r="I40" s="2">
        <v>40168.533333333333</v>
      </c>
    </row>
    <row r="41" spans="1:9" hidden="1" x14ac:dyDescent="0.25">
      <c r="A41" t="s">
        <v>85</v>
      </c>
      <c r="B41" t="s">
        <v>88</v>
      </c>
      <c r="C41">
        <v>1.0325</v>
      </c>
      <c r="D41">
        <v>1</v>
      </c>
      <c r="E41" s="1">
        <v>41030</v>
      </c>
      <c r="G41">
        <v>1</v>
      </c>
      <c r="H41">
        <v>16</v>
      </c>
      <c r="I41" s="2">
        <v>41026.587500000001</v>
      </c>
    </row>
    <row r="42" spans="1:9" hidden="1" x14ac:dyDescent="0.25">
      <c r="A42" t="s">
        <v>85</v>
      </c>
      <c r="B42" t="s">
        <v>88</v>
      </c>
      <c r="C42">
        <v>1.0325</v>
      </c>
      <c r="D42">
        <v>1</v>
      </c>
      <c r="E42" s="1">
        <v>41030</v>
      </c>
      <c r="G42">
        <v>17</v>
      </c>
      <c r="H42">
        <v>48</v>
      </c>
      <c r="I42" s="2">
        <v>41026.587500000001</v>
      </c>
    </row>
    <row r="43" spans="1:9" hidden="1" x14ac:dyDescent="0.25">
      <c r="A43" t="s">
        <v>85</v>
      </c>
      <c r="B43" t="s">
        <v>89</v>
      </c>
      <c r="C43">
        <v>1</v>
      </c>
      <c r="D43">
        <v>1</v>
      </c>
      <c r="E43" s="1">
        <v>41944</v>
      </c>
      <c r="G43">
        <v>1</v>
      </c>
      <c r="H43">
        <v>48</v>
      </c>
      <c r="I43" s="2">
        <v>41940.821527777778</v>
      </c>
    </row>
    <row r="44" spans="1:9" hidden="1" x14ac:dyDescent="0.25">
      <c r="A44" t="s">
        <v>90</v>
      </c>
      <c r="B44" t="s">
        <v>91</v>
      </c>
      <c r="C44">
        <v>1.089</v>
      </c>
      <c r="D44">
        <v>1</v>
      </c>
      <c r="E44" s="1">
        <v>40878</v>
      </c>
      <c r="G44">
        <v>1</v>
      </c>
      <c r="H44">
        <v>48</v>
      </c>
      <c r="I44" s="2">
        <v>40793.691666666666</v>
      </c>
    </row>
    <row r="45" spans="1:9" hidden="1" x14ac:dyDescent="0.25">
      <c r="A45" t="s">
        <v>90</v>
      </c>
      <c r="B45" t="s">
        <v>92</v>
      </c>
      <c r="C45">
        <v>1.0664</v>
      </c>
      <c r="D45">
        <v>1</v>
      </c>
      <c r="E45" s="1">
        <v>40878</v>
      </c>
      <c r="G45">
        <v>1</v>
      </c>
      <c r="H45">
        <v>48</v>
      </c>
      <c r="I45" s="2">
        <v>40793.691666666666</v>
      </c>
    </row>
    <row r="46" spans="1:9" hidden="1" x14ac:dyDescent="0.25">
      <c r="A46" t="s">
        <v>90</v>
      </c>
      <c r="B46" t="s">
        <v>93</v>
      </c>
      <c r="C46">
        <v>1.0664</v>
      </c>
      <c r="D46">
        <v>1</v>
      </c>
      <c r="E46" s="1">
        <v>40878</v>
      </c>
      <c r="G46">
        <v>1</v>
      </c>
      <c r="H46">
        <v>48</v>
      </c>
      <c r="I46" s="2">
        <v>40793.692361111112</v>
      </c>
    </row>
    <row r="47" spans="1:9" hidden="1" x14ac:dyDescent="0.25">
      <c r="A47" t="s">
        <v>94</v>
      </c>
      <c r="B47" t="s">
        <v>95</v>
      </c>
      <c r="C47">
        <v>1.0283</v>
      </c>
      <c r="D47">
        <v>0</v>
      </c>
      <c r="E47" s="1">
        <v>39965</v>
      </c>
      <c r="G47">
        <v>1</v>
      </c>
      <c r="H47">
        <v>48</v>
      </c>
      <c r="I47" s="2">
        <v>39905.465277777781</v>
      </c>
    </row>
    <row r="48" spans="1:9" hidden="1" x14ac:dyDescent="0.25">
      <c r="A48" t="s">
        <v>94</v>
      </c>
      <c r="B48" t="s">
        <v>96</v>
      </c>
      <c r="C48">
        <v>1</v>
      </c>
      <c r="D48">
        <v>0</v>
      </c>
      <c r="E48" s="1">
        <v>39965</v>
      </c>
      <c r="G48">
        <v>1</v>
      </c>
      <c r="H48">
        <v>48</v>
      </c>
      <c r="I48" s="2">
        <v>39905.46597222222</v>
      </c>
    </row>
    <row r="49" spans="1:9" hidden="1" x14ac:dyDescent="0.25">
      <c r="A49" t="s">
        <v>94</v>
      </c>
      <c r="B49" t="s">
        <v>97</v>
      </c>
      <c r="C49">
        <v>1</v>
      </c>
      <c r="D49">
        <v>1</v>
      </c>
      <c r="E49" s="1">
        <v>42522</v>
      </c>
      <c r="G49">
        <v>1</v>
      </c>
      <c r="H49">
        <v>48</v>
      </c>
      <c r="I49" s="2">
        <v>42450.611805555556</v>
      </c>
    </row>
    <row r="50" spans="1:9" x14ac:dyDescent="0.25">
      <c r="A50" t="s">
        <v>98</v>
      </c>
      <c r="B50" t="s">
        <v>99</v>
      </c>
      <c r="C50">
        <v>1</v>
      </c>
      <c r="D50">
        <v>1</v>
      </c>
      <c r="E50" s="1">
        <v>39845</v>
      </c>
      <c r="G50">
        <v>1</v>
      </c>
      <c r="H50">
        <v>48</v>
      </c>
      <c r="I50" s="2">
        <v>39845.567361111112</v>
      </c>
    </row>
    <row r="51" spans="1:9" x14ac:dyDescent="0.25">
      <c r="A51" t="s">
        <v>98</v>
      </c>
      <c r="B51" t="s">
        <v>100</v>
      </c>
      <c r="C51">
        <v>1</v>
      </c>
      <c r="D51">
        <v>1</v>
      </c>
      <c r="E51" s="1">
        <v>42186</v>
      </c>
      <c r="G51">
        <v>1</v>
      </c>
      <c r="H51">
        <v>48</v>
      </c>
      <c r="I51" s="2">
        <v>42272.340277777781</v>
      </c>
    </row>
    <row r="52" spans="1:9" x14ac:dyDescent="0.25">
      <c r="A52" t="s">
        <v>98</v>
      </c>
      <c r="B52" t="s">
        <v>101</v>
      </c>
      <c r="C52">
        <v>1.052</v>
      </c>
      <c r="D52">
        <v>1</v>
      </c>
      <c r="E52" s="1">
        <v>39845</v>
      </c>
      <c r="G52">
        <v>1</v>
      </c>
      <c r="H52">
        <v>48</v>
      </c>
      <c r="I52" s="2">
        <v>39845.567361111112</v>
      </c>
    </row>
    <row r="53" spans="1:9" x14ac:dyDescent="0.25">
      <c r="A53" t="s">
        <v>98</v>
      </c>
      <c r="B53" t="s">
        <v>102</v>
      </c>
      <c r="C53">
        <v>1.0527</v>
      </c>
      <c r="D53">
        <v>1</v>
      </c>
      <c r="E53" s="1">
        <v>39845</v>
      </c>
      <c r="G53">
        <v>1</v>
      </c>
      <c r="H53">
        <v>48</v>
      </c>
      <c r="I53" s="2">
        <v>39845.567361111112</v>
      </c>
    </row>
    <row r="54" spans="1:9" x14ac:dyDescent="0.25">
      <c r="A54" t="s">
        <v>98</v>
      </c>
      <c r="B54" t="s">
        <v>103</v>
      </c>
      <c r="C54">
        <v>1.028</v>
      </c>
      <c r="D54">
        <v>1</v>
      </c>
      <c r="E54" s="1">
        <v>39845</v>
      </c>
      <c r="G54">
        <v>1</v>
      </c>
      <c r="H54">
        <v>48</v>
      </c>
      <c r="I54" s="2">
        <v>39845.567361111112</v>
      </c>
    </row>
    <row r="55" spans="1:9" x14ac:dyDescent="0.25">
      <c r="A55" t="s">
        <v>98</v>
      </c>
      <c r="B55" t="s">
        <v>104</v>
      </c>
      <c r="C55">
        <v>1.028</v>
      </c>
      <c r="D55">
        <v>1</v>
      </c>
      <c r="E55" s="1">
        <v>39845</v>
      </c>
      <c r="G55">
        <v>1</v>
      </c>
      <c r="H55">
        <v>48</v>
      </c>
      <c r="I55" s="2">
        <v>39845.567361111112</v>
      </c>
    </row>
    <row r="56" spans="1:9" x14ac:dyDescent="0.25">
      <c r="A56" t="s">
        <v>98</v>
      </c>
      <c r="B56" t="s">
        <v>105</v>
      </c>
      <c r="C56">
        <v>1.0144</v>
      </c>
      <c r="D56">
        <v>1</v>
      </c>
      <c r="E56" s="1">
        <v>39845</v>
      </c>
      <c r="G56">
        <v>1</v>
      </c>
      <c r="H56">
        <v>48</v>
      </c>
      <c r="I56" s="2">
        <v>39845.567361111112</v>
      </c>
    </row>
    <row r="57" spans="1:9" x14ac:dyDescent="0.25">
      <c r="A57" t="s">
        <v>98</v>
      </c>
      <c r="B57" t="s">
        <v>106</v>
      </c>
      <c r="C57">
        <v>1.0598000000000001</v>
      </c>
      <c r="D57">
        <v>1</v>
      </c>
      <c r="E57" s="1">
        <v>39845</v>
      </c>
      <c r="G57">
        <v>1</v>
      </c>
      <c r="H57">
        <v>48</v>
      </c>
      <c r="I57" s="2">
        <v>39845.567361111112</v>
      </c>
    </row>
    <row r="58" spans="1:9" hidden="1" x14ac:dyDescent="0.25">
      <c r="A58" t="s">
        <v>107</v>
      </c>
      <c r="B58" t="s">
        <v>108</v>
      </c>
      <c r="C58">
        <v>1.0290999999999999</v>
      </c>
      <c r="D58">
        <v>1</v>
      </c>
      <c r="E58" s="1">
        <v>40634</v>
      </c>
      <c r="G58">
        <v>1</v>
      </c>
      <c r="H58">
        <v>48</v>
      </c>
      <c r="I58" s="2">
        <v>40560.623611111114</v>
      </c>
    </row>
    <row r="59" spans="1:9" hidden="1" x14ac:dyDescent="0.25">
      <c r="A59" t="s">
        <v>107</v>
      </c>
      <c r="B59" t="s">
        <v>109</v>
      </c>
      <c r="C59">
        <v>1.0290999999999999</v>
      </c>
      <c r="D59">
        <v>1</v>
      </c>
      <c r="E59" s="1">
        <v>40634</v>
      </c>
      <c r="G59">
        <v>1</v>
      </c>
      <c r="H59">
        <v>48</v>
      </c>
      <c r="I59" s="2">
        <v>40560.625</v>
      </c>
    </row>
    <row r="60" spans="1:9" hidden="1" x14ac:dyDescent="0.25">
      <c r="A60" t="s">
        <v>107</v>
      </c>
      <c r="B60" t="s">
        <v>110</v>
      </c>
      <c r="C60">
        <v>1.0125999999999999</v>
      </c>
      <c r="D60">
        <v>1</v>
      </c>
      <c r="E60" s="1">
        <v>40634</v>
      </c>
      <c r="G60">
        <v>1</v>
      </c>
      <c r="H60">
        <v>48</v>
      </c>
      <c r="I60" s="2">
        <v>40560.625</v>
      </c>
    </row>
    <row r="61" spans="1:9" hidden="1" x14ac:dyDescent="0.25">
      <c r="A61" t="s">
        <v>107</v>
      </c>
      <c r="B61" t="s">
        <v>111</v>
      </c>
      <c r="C61">
        <v>1.0056</v>
      </c>
      <c r="D61">
        <v>1</v>
      </c>
      <c r="E61" s="1">
        <v>40634</v>
      </c>
      <c r="G61">
        <v>1</v>
      </c>
      <c r="H61">
        <v>48</v>
      </c>
      <c r="I61" s="2">
        <v>40560.625694444447</v>
      </c>
    </row>
    <row r="62" spans="1:9" hidden="1" x14ac:dyDescent="0.25">
      <c r="A62" t="s">
        <v>107</v>
      </c>
      <c r="B62" t="s">
        <v>112</v>
      </c>
      <c r="C62">
        <v>1.0041</v>
      </c>
      <c r="D62">
        <v>1</v>
      </c>
      <c r="E62" s="1">
        <v>40634</v>
      </c>
      <c r="G62">
        <v>1</v>
      </c>
      <c r="H62">
        <v>48</v>
      </c>
      <c r="I62" s="2">
        <v>40560.625694444447</v>
      </c>
    </row>
    <row r="63" spans="1:9" hidden="1" x14ac:dyDescent="0.25">
      <c r="A63" t="s">
        <v>107</v>
      </c>
      <c r="B63" t="s">
        <v>113</v>
      </c>
      <c r="C63">
        <v>1.0664</v>
      </c>
      <c r="D63">
        <v>1</v>
      </c>
      <c r="E63" s="1">
        <v>40634</v>
      </c>
      <c r="G63">
        <v>1</v>
      </c>
      <c r="H63">
        <v>48</v>
      </c>
      <c r="I63" s="2">
        <v>40560.624305555553</v>
      </c>
    </row>
    <row r="64" spans="1:9" hidden="1" x14ac:dyDescent="0.25">
      <c r="A64" t="s">
        <v>114</v>
      </c>
      <c r="B64" t="s">
        <v>115</v>
      </c>
      <c r="C64">
        <v>1</v>
      </c>
      <c r="D64">
        <v>0</v>
      </c>
      <c r="E64" s="1">
        <v>36251</v>
      </c>
      <c r="F64" s="1">
        <v>2958220</v>
      </c>
      <c r="G64">
        <v>1</v>
      </c>
      <c r="H64">
        <v>48</v>
      </c>
      <c r="I64" s="2">
        <v>41873.584722222222</v>
      </c>
    </row>
    <row r="65" spans="1:9" hidden="1" x14ac:dyDescent="0.25">
      <c r="A65" t="s">
        <v>116</v>
      </c>
      <c r="B65" t="s">
        <v>117</v>
      </c>
      <c r="C65">
        <v>1</v>
      </c>
      <c r="D65">
        <v>1</v>
      </c>
      <c r="E65" s="1">
        <v>41944</v>
      </c>
      <c r="G65">
        <v>1</v>
      </c>
      <c r="H65">
        <v>48</v>
      </c>
      <c r="I65" s="2">
        <v>41859.387499999997</v>
      </c>
    </row>
    <row r="66" spans="1:9" hidden="1" x14ac:dyDescent="0.25">
      <c r="A66" t="s">
        <v>116</v>
      </c>
      <c r="B66" t="s">
        <v>118</v>
      </c>
      <c r="C66">
        <v>1.024</v>
      </c>
      <c r="D66">
        <v>1</v>
      </c>
      <c r="E66" s="1">
        <v>41913</v>
      </c>
      <c r="G66">
        <v>1</v>
      </c>
      <c r="H66">
        <v>48</v>
      </c>
      <c r="I66" s="2">
        <v>41838.832638888889</v>
      </c>
    </row>
    <row r="67" spans="1:9" hidden="1" x14ac:dyDescent="0.25">
      <c r="A67" t="s">
        <v>119</v>
      </c>
      <c r="B67" t="s">
        <v>120</v>
      </c>
      <c r="C67">
        <v>1</v>
      </c>
      <c r="D67">
        <v>1</v>
      </c>
      <c r="E67" s="1">
        <v>40026</v>
      </c>
      <c r="G67">
        <v>1</v>
      </c>
      <c r="H67">
        <v>48</v>
      </c>
      <c r="I67" s="2">
        <v>40008.64166666667</v>
      </c>
    </row>
    <row r="68" spans="1:9" hidden="1" x14ac:dyDescent="0.25">
      <c r="A68" t="s">
        <v>119</v>
      </c>
      <c r="B68" t="s">
        <v>121</v>
      </c>
      <c r="C68">
        <v>1.024</v>
      </c>
      <c r="D68">
        <v>1</v>
      </c>
      <c r="E68" s="1">
        <v>40026</v>
      </c>
      <c r="G68">
        <v>1</v>
      </c>
      <c r="H68">
        <v>48</v>
      </c>
      <c r="I68" s="2">
        <v>40008.642361111109</v>
      </c>
    </row>
    <row r="69" spans="1:9" hidden="1" x14ac:dyDescent="0.25">
      <c r="A69" t="s">
        <v>119</v>
      </c>
      <c r="B69" t="s">
        <v>122</v>
      </c>
      <c r="C69">
        <v>1</v>
      </c>
      <c r="D69">
        <v>1</v>
      </c>
      <c r="E69" s="1">
        <v>40026</v>
      </c>
      <c r="G69">
        <v>1</v>
      </c>
      <c r="H69">
        <v>48</v>
      </c>
      <c r="I69" s="2">
        <v>40008.642361111109</v>
      </c>
    </row>
    <row r="70" spans="1:9" hidden="1" x14ac:dyDescent="0.25">
      <c r="A70" t="s">
        <v>119</v>
      </c>
      <c r="B70" t="s">
        <v>123</v>
      </c>
      <c r="C70">
        <v>1.0169999999999999</v>
      </c>
      <c r="D70">
        <v>1</v>
      </c>
      <c r="E70" s="1">
        <v>41365</v>
      </c>
      <c r="G70">
        <v>1</v>
      </c>
      <c r="H70">
        <v>48</v>
      </c>
      <c r="I70" s="2">
        <v>41333.588888888888</v>
      </c>
    </row>
    <row r="71" spans="1:9" hidden="1" x14ac:dyDescent="0.25">
      <c r="A71" t="s">
        <v>119</v>
      </c>
      <c r="B71" t="s">
        <v>124</v>
      </c>
      <c r="C71">
        <v>1</v>
      </c>
      <c r="D71">
        <v>1</v>
      </c>
      <c r="E71" s="1">
        <v>42309</v>
      </c>
      <c r="G71">
        <v>1</v>
      </c>
      <c r="H71">
        <v>48</v>
      </c>
      <c r="I71" s="2">
        <v>42272.406944444447</v>
      </c>
    </row>
    <row r="72" spans="1:9" hidden="1" x14ac:dyDescent="0.25">
      <c r="A72" t="s">
        <v>125</v>
      </c>
      <c r="B72" t="s">
        <v>126</v>
      </c>
      <c r="C72">
        <v>1.0649</v>
      </c>
      <c r="D72">
        <v>1</v>
      </c>
      <c r="E72" s="1">
        <v>42491</v>
      </c>
      <c r="F72" s="1">
        <v>42643</v>
      </c>
      <c r="G72">
        <v>15</v>
      </c>
      <c r="H72">
        <v>46</v>
      </c>
      <c r="I72" s="2">
        <v>42397.397916666669</v>
      </c>
    </row>
    <row r="73" spans="1:9" hidden="1" x14ac:dyDescent="0.25">
      <c r="A73" t="s">
        <v>125</v>
      </c>
      <c r="B73" t="s">
        <v>126</v>
      </c>
      <c r="C73">
        <v>1.0541</v>
      </c>
      <c r="D73">
        <v>1</v>
      </c>
      <c r="E73" s="1">
        <v>42491</v>
      </c>
      <c r="F73" s="1">
        <v>42643</v>
      </c>
      <c r="G73">
        <v>47</v>
      </c>
      <c r="H73">
        <v>14</v>
      </c>
      <c r="I73" s="2">
        <v>42397.397916666669</v>
      </c>
    </row>
    <row r="74" spans="1:9" hidden="1" x14ac:dyDescent="0.25">
      <c r="A74" t="s">
        <v>125</v>
      </c>
      <c r="B74" t="s">
        <v>126</v>
      </c>
      <c r="C74">
        <v>1.0611999999999999</v>
      </c>
      <c r="D74">
        <v>1</v>
      </c>
      <c r="E74" s="1">
        <v>42644</v>
      </c>
      <c r="G74">
        <v>15</v>
      </c>
      <c r="H74">
        <v>46</v>
      </c>
      <c r="I74" s="2">
        <v>42397.399305555555</v>
      </c>
    </row>
    <row r="75" spans="1:9" hidden="1" x14ac:dyDescent="0.25">
      <c r="A75" t="s">
        <v>125</v>
      </c>
      <c r="B75" t="s">
        <v>126</v>
      </c>
      <c r="C75">
        <v>1.0438000000000001</v>
      </c>
      <c r="D75">
        <v>1</v>
      </c>
      <c r="E75" s="1">
        <v>42644</v>
      </c>
      <c r="G75">
        <v>47</v>
      </c>
      <c r="H75">
        <v>14</v>
      </c>
      <c r="I75" s="2">
        <v>42397.399305555555</v>
      </c>
    </row>
    <row r="76" spans="1:9" hidden="1" x14ac:dyDescent="0.25">
      <c r="A76" t="s">
        <v>125</v>
      </c>
      <c r="B76" t="s">
        <v>127</v>
      </c>
      <c r="C76">
        <v>1.0865</v>
      </c>
      <c r="D76">
        <v>1.52</v>
      </c>
      <c r="E76" s="1">
        <v>41548</v>
      </c>
      <c r="G76">
        <v>15</v>
      </c>
      <c r="H76">
        <v>46</v>
      </c>
      <c r="I76" s="2">
        <v>41305.46597222222</v>
      </c>
    </row>
    <row r="77" spans="1:9" hidden="1" x14ac:dyDescent="0.25">
      <c r="A77" t="s">
        <v>125</v>
      </c>
      <c r="B77" t="s">
        <v>127</v>
      </c>
      <c r="C77">
        <v>1.079</v>
      </c>
      <c r="D77">
        <v>1.52</v>
      </c>
      <c r="E77" s="1">
        <v>41548</v>
      </c>
      <c r="G77">
        <v>47</v>
      </c>
      <c r="H77">
        <v>14</v>
      </c>
      <c r="I77" s="2">
        <v>41305.46597222222</v>
      </c>
    </row>
    <row r="78" spans="1:9" hidden="1" x14ac:dyDescent="0.25">
      <c r="A78" t="s">
        <v>125</v>
      </c>
      <c r="B78" t="s">
        <v>128</v>
      </c>
      <c r="C78">
        <v>1.0766</v>
      </c>
      <c r="D78">
        <v>1</v>
      </c>
      <c r="E78" s="1">
        <v>42491</v>
      </c>
      <c r="F78" s="1">
        <v>42643</v>
      </c>
      <c r="G78">
        <v>15</v>
      </c>
      <c r="H78">
        <v>46</v>
      </c>
      <c r="I78" s="2">
        <v>42397.404166666667</v>
      </c>
    </row>
    <row r="79" spans="1:9" hidden="1" x14ac:dyDescent="0.25">
      <c r="A79" t="s">
        <v>125</v>
      </c>
      <c r="B79" t="s">
        <v>128</v>
      </c>
      <c r="C79">
        <v>1.0662</v>
      </c>
      <c r="D79">
        <v>1</v>
      </c>
      <c r="E79" s="1">
        <v>42491</v>
      </c>
      <c r="F79" s="1">
        <v>42643</v>
      </c>
      <c r="G79">
        <v>47</v>
      </c>
      <c r="H79">
        <v>14</v>
      </c>
      <c r="I79" s="2">
        <v>42397.404166666667</v>
      </c>
    </row>
    <row r="80" spans="1:9" hidden="1" x14ac:dyDescent="0.25">
      <c r="A80" t="s">
        <v>125</v>
      </c>
      <c r="B80" t="s">
        <v>128</v>
      </c>
      <c r="C80">
        <v>1.0749</v>
      </c>
      <c r="D80">
        <v>1</v>
      </c>
      <c r="E80" s="1">
        <v>42644</v>
      </c>
      <c r="G80">
        <v>15</v>
      </c>
      <c r="H80">
        <v>46</v>
      </c>
      <c r="I80" s="2">
        <v>42397.40625</v>
      </c>
    </row>
    <row r="81" spans="1:9" hidden="1" x14ac:dyDescent="0.25">
      <c r="A81" t="s">
        <v>125</v>
      </c>
      <c r="B81" t="s">
        <v>128</v>
      </c>
      <c r="C81">
        <v>1.0666</v>
      </c>
      <c r="D81">
        <v>1</v>
      </c>
      <c r="E81" s="1">
        <v>42644</v>
      </c>
      <c r="G81">
        <v>47</v>
      </c>
      <c r="H81">
        <v>14</v>
      </c>
      <c r="I81" s="2">
        <v>42397.40625</v>
      </c>
    </row>
    <row r="82" spans="1:9" hidden="1" x14ac:dyDescent="0.25">
      <c r="A82" t="s">
        <v>125</v>
      </c>
      <c r="B82" t="s">
        <v>129</v>
      </c>
      <c r="C82">
        <v>1.1022000000000001</v>
      </c>
      <c r="D82">
        <v>1</v>
      </c>
      <c r="E82" s="1">
        <v>42491</v>
      </c>
      <c r="F82" s="1">
        <v>42643</v>
      </c>
      <c r="G82">
        <v>15</v>
      </c>
      <c r="H82">
        <v>46</v>
      </c>
      <c r="I82" s="2">
        <v>42397.411805555559</v>
      </c>
    </row>
    <row r="83" spans="1:9" hidden="1" x14ac:dyDescent="0.25">
      <c r="A83" t="s">
        <v>125</v>
      </c>
      <c r="B83" t="s">
        <v>129</v>
      </c>
      <c r="C83">
        <v>1.0882000000000001</v>
      </c>
      <c r="D83">
        <v>1</v>
      </c>
      <c r="E83" s="1">
        <v>42491</v>
      </c>
      <c r="F83" s="1">
        <v>42643</v>
      </c>
      <c r="G83">
        <v>47</v>
      </c>
      <c r="H83">
        <v>14</v>
      </c>
      <c r="I83" s="2">
        <v>42397.411805555559</v>
      </c>
    </row>
    <row r="84" spans="1:9" hidden="1" x14ac:dyDescent="0.25">
      <c r="A84" t="s">
        <v>125</v>
      </c>
      <c r="B84" t="s">
        <v>129</v>
      </c>
      <c r="C84">
        <v>1.0999000000000001</v>
      </c>
      <c r="D84">
        <v>1</v>
      </c>
      <c r="E84" s="1">
        <v>42644</v>
      </c>
      <c r="G84">
        <v>15</v>
      </c>
      <c r="H84">
        <v>46</v>
      </c>
      <c r="I84" s="2">
        <v>42397.413888888892</v>
      </c>
    </row>
    <row r="85" spans="1:9" hidden="1" x14ac:dyDescent="0.25">
      <c r="A85" t="s">
        <v>125</v>
      </c>
      <c r="B85" t="s">
        <v>129</v>
      </c>
      <c r="C85">
        <v>1.0887</v>
      </c>
      <c r="D85">
        <v>1</v>
      </c>
      <c r="E85" s="1">
        <v>42644</v>
      </c>
      <c r="G85">
        <v>47</v>
      </c>
      <c r="H85">
        <v>14</v>
      </c>
      <c r="I85" s="2">
        <v>42397.413888888892</v>
      </c>
    </row>
    <row r="86" spans="1:9" hidden="1" x14ac:dyDescent="0.25">
      <c r="A86" t="s">
        <v>125</v>
      </c>
      <c r="B86" t="s">
        <v>130</v>
      </c>
      <c r="C86">
        <v>1.0558000000000001</v>
      </c>
      <c r="D86">
        <v>1</v>
      </c>
      <c r="E86" s="1">
        <v>42491</v>
      </c>
      <c r="F86" s="1">
        <v>42643</v>
      </c>
      <c r="G86">
        <v>15</v>
      </c>
      <c r="H86">
        <v>46</v>
      </c>
      <c r="I86" s="2">
        <v>42397.386805555558</v>
      </c>
    </row>
    <row r="87" spans="1:9" hidden="1" x14ac:dyDescent="0.25">
      <c r="A87" t="s">
        <v>125</v>
      </c>
      <c r="B87" t="s">
        <v>130</v>
      </c>
      <c r="C87">
        <v>1.0484</v>
      </c>
      <c r="D87">
        <v>1</v>
      </c>
      <c r="E87" s="1">
        <v>42491</v>
      </c>
      <c r="F87" s="1">
        <v>42643</v>
      </c>
      <c r="G87">
        <v>47</v>
      </c>
      <c r="H87">
        <v>14</v>
      </c>
      <c r="I87" s="2">
        <v>42397.386805555558</v>
      </c>
    </row>
    <row r="88" spans="1:9" hidden="1" x14ac:dyDescent="0.25">
      <c r="A88" t="s">
        <v>125</v>
      </c>
      <c r="B88" t="s">
        <v>130</v>
      </c>
      <c r="C88">
        <v>1.0496000000000001</v>
      </c>
      <c r="D88">
        <v>1</v>
      </c>
      <c r="E88" s="1">
        <v>42644</v>
      </c>
      <c r="G88">
        <v>15</v>
      </c>
      <c r="H88">
        <v>46</v>
      </c>
      <c r="I88" s="2">
        <v>42397.388888888891</v>
      </c>
    </row>
    <row r="89" spans="1:9" hidden="1" x14ac:dyDescent="0.25">
      <c r="A89" t="s">
        <v>125</v>
      </c>
      <c r="B89" t="s">
        <v>130</v>
      </c>
      <c r="C89">
        <v>1.0508999999999999</v>
      </c>
      <c r="D89">
        <v>1</v>
      </c>
      <c r="E89" s="1">
        <v>42644</v>
      </c>
      <c r="G89">
        <v>47</v>
      </c>
      <c r="H89">
        <v>14</v>
      </c>
      <c r="I89" s="2">
        <v>42397.38958333333</v>
      </c>
    </row>
    <row r="90" spans="1:9" hidden="1" x14ac:dyDescent="0.25">
      <c r="A90" t="s">
        <v>125</v>
      </c>
      <c r="B90" t="s">
        <v>131</v>
      </c>
      <c r="C90">
        <v>1.0744</v>
      </c>
      <c r="D90">
        <v>1</v>
      </c>
      <c r="E90" s="1">
        <v>42491</v>
      </c>
      <c r="F90" s="1">
        <v>42643</v>
      </c>
      <c r="G90">
        <v>15</v>
      </c>
      <c r="H90">
        <v>46</v>
      </c>
      <c r="I90" s="2">
        <v>42397.37222222222</v>
      </c>
    </row>
    <row r="91" spans="1:9" hidden="1" x14ac:dyDescent="0.25">
      <c r="A91" t="s">
        <v>125</v>
      </c>
      <c r="B91" t="s">
        <v>131</v>
      </c>
      <c r="C91">
        <v>1.0645</v>
      </c>
      <c r="D91">
        <v>1</v>
      </c>
      <c r="E91" s="1">
        <v>42491</v>
      </c>
      <c r="F91" s="1">
        <v>42643</v>
      </c>
      <c r="G91">
        <v>47</v>
      </c>
      <c r="H91">
        <v>14</v>
      </c>
      <c r="I91" s="2">
        <v>42397.37222222222</v>
      </c>
    </row>
    <row r="92" spans="1:9" hidden="1" x14ac:dyDescent="0.25">
      <c r="A92" t="s">
        <v>125</v>
      </c>
      <c r="B92" t="s">
        <v>131</v>
      </c>
      <c r="C92">
        <v>1.0662</v>
      </c>
      <c r="D92">
        <v>1</v>
      </c>
      <c r="E92" s="1">
        <v>42644</v>
      </c>
      <c r="G92">
        <v>15</v>
      </c>
      <c r="H92">
        <v>46</v>
      </c>
      <c r="I92" s="2">
        <v>42397.378472222219</v>
      </c>
    </row>
    <row r="93" spans="1:9" hidden="1" x14ac:dyDescent="0.25">
      <c r="A93" t="s">
        <v>125</v>
      </c>
      <c r="B93" t="s">
        <v>131</v>
      </c>
      <c r="C93">
        <v>1.0678000000000001</v>
      </c>
      <c r="D93">
        <v>1</v>
      </c>
      <c r="E93" s="1">
        <v>42644</v>
      </c>
      <c r="G93">
        <v>47</v>
      </c>
      <c r="H93">
        <v>14</v>
      </c>
      <c r="I93" s="2">
        <v>42397.378472222219</v>
      </c>
    </row>
    <row r="94" spans="1:9" hidden="1" x14ac:dyDescent="0.25">
      <c r="A94" t="s">
        <v>125</v>
      </c>
      <c r="B94" t="s">
        <v>132</v>
      </c>
      <c r="C94">
        <v>1.02</v>
      </c>
      <c r="D94">
        <v>1</v>
      </c>
      <c r="E94" s="1">
        <v>39569</v>
      </c>
      <c r="G94">
        <v>1</v>
      </c>
      <c r="H94">
        <v>48</v>
      </c>
      <c r="I94" s="2">
        <v>39554.674305555556</v>
      </c>
    </row>
    <row r="95" spans="1:9" hidden="1" x14ac:dyDescent="0.25">
      <c r="A95" t="s">
        <v>125</v>
      </c>
      <c r="B95" t="s">
        <v>133</v>
      </c>
      <c r="C95">
        <v>1.0437000000000001</v>
      </c>
      <c r="D95">
        <v>1</v>
      </c>
      <c r="E95" s="1">
        <v>42491</v>
      </c>
      <c r="F95" s="1">
        <v>42643</v>
      </c>
      <c r="G95">
        <v>15</v>
      </c>
      <c r="H95">
        <v>46</v>
      </c>
      <c r="I95" s="2">
        <v>42397.418749999997</v>
      </c>
    </row>
    <row r="96" spans="1:9" hidden="1" x14ac:dyDescent="0.25">
      <c r="A96" t="s">
        <v>125</v>
      </c>
      <c r="B96" t="s">
        <v>133</v>
      </c>
      <c r="C96">
        <v>1.0308999999999999</v>
      </c>
      <c r="D96">
        <v>1</v>
      </c>
      <c r="E96" s="1">
        <v>42491</v>
      </c>
      <c r="F96" s="1">
        <v>42643</v>
      </c>
      <c r="G96">
        <v>47</v>
      </c>
      <c r="H96">
        <v>14</v>
      </c>
      <c r="I96" s="2">
        <v>42397.418749999997</v>
      </c>
    </row>
    <row r="97" spans="1:9" hidden="1" x14ac:dyDescent="0.25">
      <c r="A97" t="s">
        <v>125</v>
      </c>
      <c r="B97" t="s">
        <v>133</v>
      </c>
      <c r="C97">
        <v>1.0275000000000001</v>
      </c>
      <c r="D97">
        <v>1</v>
      </c>
      <c r="E97" s="1">
        <v>42644</v>
      </c>
      <c r="G97">
        <v>15</v>
      </c>
      <c r="H97">
        <v>46</v>
      </c>
      <c r="I97" s="2">
        <v>42397.420138888891</v>
      </c>
    </row>
    <row r="98" spans="1:9" hidden="1" x14ac:dyDescent="0.25">
      <c r="A98" t="s">
        <v>125</v>
      </c>
      <c r="B98" t="s">
        <v>133</v>
      </c>
      <c r="C98">
        <v>1.0236000000000001</v>
      </c>
      <c r="D98">
        <v>1</v>
      </c>
      <c r="E98" s="1">
        <v>42644</v>
      </c>
      <c r="G98">
        <v>47</v>
      </c>
      <c r="H98">
        <v>14</v>
      </c>
      <c r="I98" s="2">
        <v>42397.420138888891</v>
      </c>
    </row>
    <row r="99" spans="1:9" hidden="1" x14ac:dyDescent="0.25">
      <c r="A99" t="s">
        <v>125</v>
      </c>
      <c r="B99" t="s">
        <v>134</v>
      </c>
      <c r="C99">
        <v>1.048</v>
      </c>
      <c r="D99">
        <v>1</v>
      </c>
      <c r="E99" s="1">
        <v>42491</v>
      </c>
      <c r="F99" s="1">
        <v>42643</v>
      </c>
      <c r="G99">
        <v>15</v>
      </c>
      <c r="H99">
        <v>46</v>
      </c>
      <c r="I99" s="2">
        <v>42397.428472222222</v>
      </c>
    </row>
    <row r="100" spans="1:9" hidden="1" x14ac:dyDescent="0.25">
      <c r="A100" t="s">
        <v>125</v>
      </c>
      <c r="B100" t="s">
        <v>134</v>
      </c>
      <c r="C100">
        <v>1.0396000000000001</v>
      </c>
      <c r="D100">
        <v>1</v>
      </c>
      <c r="E100" s="1">
        <v>42491</v>
      </c>
      <c r="F100" s="1">
        <v>42643</v>
      </c>
      <c r="G100">
        <v>47</v>
      </c>
      <c r="H100">
        <v>14</v>
      </c>
      <c r="I100" s="2">
        <v>42397.428472222222</v>
      </c>
    </row>
    <row r="101" spans="1:9" hidden="1" x14ac:dyDescent="0.25">
      <c r="A101" t="s">
        <v>125</v>
      </c>
      <c r="B101" t="s">
        <v>134</v>
      </c>
      <c r="C101">
        <v>1.0379</v>
      </c>
      <c r="D101">
        <v>1</v>
      </c>
      <c r="E101" s="1">
        <v>42644</v>
      </c>
      <c r="G101">
        <v>15</v>
      </c>
      <c r="H101">
        <v>46</v>
      </c>
      <c r="I101" s="2">
        <v>42397.429861111108</v>
      </c>
    </row>
    <row r="102" spans="1:9" hidden="1" x14ac:dyDescent="0.25">
      <c r="A102" t="s">
        <v>125</v>
      </c>
      <c r="B102" t="s">
        <v>134</v>
      </c>
      <c r="C102">
        <v>1.0355000000000001</v>
      </c>
      <c r="D102">
        <v>1</v>
      </c>
      <c r="E102" s="1">
        <v>42644</v>
      </c>
      <c r="G102">
        <v>47</v>
      </c>
      <c r="H102">
        <v>14</v>
      </c>
      <c r="I102" s="2">
        <v>42397.429861111108</v>
      </c>
    </row>
    <row r="103" spans="1:9" hidden="1" x14ac:dyDescent="0.25">
      <c r="A103" t="s">
        <v>125</v>
      </c>
      <c r="B103" t="s">
        <v>135</v>
      </c>
      <c r="C103">
        <v>1.0639000000000001</v>
      </c>
      <c r="D103">
        <v>1</v>
      </c>
      <c r="E103" s="1">
        <v>42491</v>
      </c>
      <c r="F103" s="1">
        <v>42643</v>
      </c>
      <c r="G103">
        <v>15</v>
      </c>
      <c r="H103">
        <v>46</v>
      </c>
      <c r="I103" s="2">
        <v>42397.447916666664</v>
      </c>
    </row>
    <row r="104" spans="1:9" hidden="1" x14ac:dyDescent="0.25">
      <c r="A104" t="s">
        <v>125</v>
      </c>
      <c r="B104" t="s">
        <v>135</v>
      </c>
      <c r="C104">
        <v>1.0528999999999999</v>
      </c>
      <c r="D104">
        <v>1</v>
      </c>
      <c r="E104" s="1">
        <v>42491</v>
      </c>
      <c r="F104" s="1">
        <v>42643</v>
      </c>
      <c r="G104">
        <v>47</v>
      </c>
      <c r="H104">
        <v>14</v>
      </c>
      <c r="I104" s="2">
        <v>42397.447916666664</v>
      </c>
    </row>
    <row r="105" spans="1:9" hidden="1" x14ac:dyDescent="0.25">
      <c r="A105" t="s">
        <v>125</v>
      </c>
      <c r="B105" t="s">
        <v>135</v>
      </c>
      <c r="C105">
        <v>1.0505</v>
      </c>
      <c r="D105">
        <v>1</v>
      </c>
      <c r="E105" s="1">
        <v>42644</v>
      </c>
      <c r="G105">
        <v>15</v>
      </c>
      <c r="H105">
        <v>46</v>
      </c>
      <c r="I105" s="2">
        <v>42397.452777777777</v>
      </c>
    </row>
    <row r="106" spans="1:9" hidden="1" x14ac:dyDescent="0.25">
      <c r="A106" t="s">
        <v>125</v>
      </c>
      <c r="B106" t="s">
        <v>135</v>
      </c>
      <c r="C106">
        <v>1.0472999999999999</v>
      </c>
      <c r="D106">
        <v>1</v>
      </c>
      <c r="E106" s="1">
        <v>42644</v>
      </c>
      <c r="G106">
        <v>47</v>
      </c>
      <c r="H106">
        <v>14</v>
      </c>
      <c r="I106" s="2">
        <v>42397.452777777777</v>
      </c>
    </row>
    <row r="107" spans="1:9" hidden="1" x14ac:dyDescent="0.25">
      <c r="A107" t="s">
        <v>125</v>
      </c>
      <c r="B107" t="s">
        <v>136</v>
      </c>
      <c r="C107">
        <v>1.0399</v>
      </c>
      <c r="D107">
        <v>1</v>
      </c>
      <c r="E107" s="1">
        <v>42491</v>
      </c>
      <c r="F107" s="1">
        <v>42643</v>
      </c>
      <c r="G107">
        <v>15</v>
      </c>
      <c r="H107">
        <v>46</v>
      </c>
      <c r="I107" s="2">
        <v>42397.466666666667</v>
      </c>
    </row>
    <row r="108" spans="1:9" hidden="1" x14ac:dyDescent="0.25">
      <c r="A108" t="s">
        <v>125</v>
      </c>
      <c r="B108" t="s">
        <v>136</v>
      </c>
      <c r="C108">
        <v>1.0410999999999999</v>
      </c>
      <c r="D108">
        <v>1</v>
      </c>
      <c r="E108" s="1">
        <v>42491</v>
      </c>
      <c r="F108" s="1">
        <v>42643</v>
      </c>
      <c r="G108">
        <v>47</v>
      </c>
      <c r="H108">
        <v>14</v>
      </c>
      <c r="I108" s="2">
        <v>42397.466666666667</v>
      </c>
    </row>
    <row r="109" spans="1:9" hidden="1" x14ac:dyDescent="0.25">
      <c r="A109" t="s">
        <v>125</v>
      </c>
      <c r="B109" t="s">
        <v>136</v>
      </c>
      <c r="C109">
        <v>1.0394000000000001</v>
      </c>
      <c r="D109">
        <v>1</v>
      </c>
      <c r="E109" s="1">
        <v>42644</v>
      </c>
      <c r="G109">
        <v>15</v>
      </c>
      <c r="H109">
        <v>46</v>
      </c>
      <c r="I109" s="2">
        <v>42397.468055555553</v>
      </c>
    </row>
    <row r="110" spans="1:9" hidden="1" x14ac:dyDescent="0.25">
      <c r="A110" t="s">
        <v>125</v>
      </c>
      <c r="B110" t="s">
        <v>136</v>
      </c>
      <c r="C110">
        <v>1.0477000000000001</v>
      </c>
      <c r="D110">
        <v>1</v>
      </c>
      <c r="E110" s="1">
        <v>42644</v>
      </c>
      <c r="G110">
        <v>47</v>
      </c>
      <c r="H110">
        <v>14</v>
      </c>
      <c r="I110" s="2">
        <v>42397.468055555553</v>
      </c>
    </row>
    <row r="111" spans="1:9" hidden="1" x14ac:dyDescent="0.25">
      <c r="A111" t="s">
        <v>137</v>
      </c>
      <c r="B111" t="s">
        <v>138</v>
      </c>
      <c r="C111">
        <v>1.6339999999999999</v>
      </c>
      <c r="D111">
        <v>1</v>
      </c>
      <c r="E111" s="1">
        <v>42461</v>
      </c>
      <c r="G111">
        <v>1</v>
      </c>
      <c r="H111">
        <v>48</v>
      </c>
      <c r="I111" s="2">
        <v>42411.689583333333</v>
      </c>
    </row>
    <row r="112" spans="1:9" hidden="1" x14ac:dyDescent="0.25">
      <c r="A112" t="s">
        <v>139</v>
      </c>
      <c r="B112" t="s">
        <v>140</v>
      </c>
      <c r="C112">
        <v>1.02</v>
      </c>
      <c r="D112">
        <v>1.02</v>
      </c>
      <c r="E112" s="1">
        <v>41000</v>
      </c>
      <c r="G112">
        <v>1</v>
      </c>
      <c r="H112">
        <v>48</v>
      </c>
      <c r="I112" s="2">
        <v>40931.668055555558</v>
      </c>
    </row>
    <row r="113" spans="1:9" hidden="1" x14ac:dyDescent="0.25">
      <c r="A113" t="s">
        <v>139</v>
      </c>
      <c r="B113" t="s">
        <v>141</v>
      </c>
      <c r="C113">
        <v>1.02</v>
      </c>
      <c r="D113">
        <v>1.02</v>
      </c>
      <c r="E113" s="1">
        <v>40513</v>
      </c>
      <c r="G113">
        <v>1</v>
      </c>
      <c r="H113">
        <v>48</v>
      </c>
      <c r="I113" s="2">
        <v>40529.380555555559</v>
      </c>
    </row>
    <row r="114" spans="1:9" hidden="1" x14ac:dyDescent="0.25">
      <c r="A114" t="s">
        <v>139</v>
      </c>
      <c r="B114" t="s">
        <v>142</v>
      </c>
      <c r="C114">
        <v>1.073</v>
      </c>
      <c r="D114">
        <v>1.073</v>
      </c>
      <c r="E114" s="1">
        <v>41000</v>
      </c>
      <c r="G114">
        <v>1</v>
      </c>
      <c r="H114">
        <v>48</v>
      </c>
      <c r="I114" s="2">
        <v>40931.668055555558</v>
      </c>
    </row>
    <row r="115" spans="1:9" hidden="1" x14ac:dyDescent="0.25">
      <c r="A115" t="s">
        <v>139</v>
      </c>
      <c r="B115" t="s">
        <v>143</v>
      </c>
      <c r="C115">
        <v>1.036</v>
      </c>
      <c r="D115">
        <v>1.036</v>
      </c>
      <c r="E115" s="1">
        <v>41000</v>
      </c>
      <c r="G115">
        <v>1</v>
      </c>
      <c r="H115">
        <v>48</v>
      </c>
      <c r="I115" s="2">
        <v>40931.668055555558</v>
      </c>
    </row>
    <row r="116" spans="1:9" hidden="1" x14ac:dyDescent="0.25">
      <c r="A116" t="s">
        <v>139</v>
      </c>
      <c r="B116" t="s">
        <v>144</v>
      </c>
      <c r="C116">
        <v>1.03</v>
      </c>
      <c r="D116">
        <v>1.03</v>
      </c>
      <c r="E116" s="1">
        <v>41000</v>
      </c>
      <c r="G116">
        <v>1</v>
      </c>
      <c r="H116">
        <v>48</v>
      </c>
      <c r="I116" s="2">
        <v>40931.668055555558</v>
      </c>
    </row>
    <row r="117" spans="1:9" hidden="1" x14ac:dyDescent="0.25">
      <c r="A117" t="s">
        <v>139</v>
      </c>
      <c r="B117" t="s">
        <v>145</v>
      </c>
      <c r="C117">
        <v>1.079</v>
      </c>
      <c r="D117">
        <v>1.079</v>
      </c>
      <c r="E117" s="1">
        <v>41000</v>
      </c>
      <c r="G117">
        <v>1</v>
      </c>
      <c r="H117">
        <v>48</v>
      </c>
      <c r="I117" s="2">
        <v>40931.668055555558</v>
      </c>
    </row>
    <row r="118" spans="1:9" hidden="1" x14ac:dyDescent="0.25">
      <c r="A118" t="s">
        <v>139</v>
      </c>
      <c r="B118" t="s">
        <v>146</v>
      </c>
      <c r="C118">
        <v>1.048</v>
      </c>
      <c r="D118">
        <v>1.048</v>
      </c>
      <c r="E118" s="1">
        <v>40544</v>
      </c>
      <c r="G118">
        <v>1</v>
      </c>
      <c r="H118">
        <v>48</v>
      </c>
      <c r="I118" s="2">
        <v>40529.457638888889</v>
      </c>
    </row>
    <row r="119" spans="1:9" hidden="1" x14ac:dyDescent="0.25">
      <c r="A119" t="s">
        <v>139</v>
      </c>
      <c r="B119" t="s">
        <v>147</v>
      </c>
      <c r="C119">
        <v>1</v>
      </c>
      <c r="D119">
        <v>1</v>
      </c>
      <c r="E119" s="1">
        <v>36251</v>
      </c>
      <c r="G119">
        <v>1</v>
      </c>
      <c r="H119">
        <v>48</v>
      </c>
      <c r="I119" s="2">
        <v>39539.429861111108</v>
      </c>
    </row>
    <row r="120" spans="1:9" hidden="1" x14ac:dyDescent="0.25">
      <c r="A120" t="s">
        <v>139</v>
      </c>
      <c r="B120" t="s">
        <v>148</v>
      </c>
      <c r="C120">
        <v>1.0129999999999999</v>
      </c>
      <c r="D120">
        <v>1.0129999999999999</v>
      </c>
      <c r="E120" s="1">
        <v>40087</v>
      </c>
      <c r="G120">
        <v>1</v>
      </c>
      <c r="H120">
        <v>48</v>
      </c>
      <c r="I120" s="2">
        <v>39919.611111111109</v>
      </c>
    </row>
    <row r="121" spans="1:9" hidden="1" x14ac:dyDescent="0.25">
      <c r="A121" t="s">
        <v>149</v>
      </c>
      <c r="B121" t="s">
        <v>150</v>
      </c>
      <c r="C121">
        <v>1</v>
      </c>
      <c r="D121">
        <v>1</v>
      </c>
      <c r="E121" s="1">
        <v>39539</v>
      </c>
      <c r="G121">
        <v>1</v>
      </c>
      <c r="H121">
        <v>48</v>
      </c>
      <c r="I121" s="2">
        <v>39540.618750000001</v>
      </c>
    </row>
    <row r="122" spans="1:9" hidden="1" x14ac:dyDescent="0.25">
      <c r="A122" t="s">
        <v>149</v>
      </c>
      <c r="B122" t="s">
        <v>151</v>
      </c>
      <c r="C122">
        <v>1.0822000000000001</v>
      </c>
      <c r="D122">
        <v>1</v>
      </c>
      <c r="E122" s="1">
        <v>42095</v>
      </c>
      <c r="G122">
        <v>1</v>
      </c>
      <c r="H122">
        <v>48</v>
      </c>
      <c r="I122" s="2">
        <v>41991.65347222222</v>
      </c>
    </row>
    <row r="123" spans="1:9" hidden="1" x14ac:dyDescent="0.25">
      <c r="A123" t="s">
        <v>149</v>
      </c>
      <c r="B123" t="s">
        <v>152</v>
      </c>
      <c r="C123">
        <v>1.1051</v>
      </c>
      <c r="D123">
        <v>1</v>
      </c>
      <c r="E123" s="1">
        <v>42095</v>
      </c>
      <c r="G123">
        <v>1</v>
      </c>
      <c r="H123">
        <v>48</v>
      </c>
      <c r="I123" s="2">
        <v>41991.654166666667</v>
      </c>
    </row>
    <row r="124" spans="1:9" hidden="1" x14ac:dyDescent="0.25">
      <c r="A124" t="s">
        <v>153</v>
      </c>
      <c r="B124" t="s">
        <v>154</v>
      </c>
      <c r="C124">
        <v>1.024</v>
      </c>
      <c r="D124">
        <v>1.024</v>
      </c>
      <c r="E124" s="1">
        <v>40330</v>
      </c>
      <c r="G124">
        <v>1</v>
      </c>
      <c r="H124">
        <v>48</v>
      </c>
      <c r="I124" s="2">
        <v>40300.896527777775</v>
      </c>
    </row>
    <row r="125" spans="1:9" hidden="1" x14ac:dyDescent="0.25">
      <c r="A125" t="s">
        <v>153</v>
      </c>
      <c r="B125" t="s">
        <v>155</v>
      </c>
      <c r="C125">
        <v>1</v>
      </c>
      <c r="D125">
        <v>1</v>
      </c>
      <c r="E125" s="1">
        <v>40330</v>
      </c>
      <c r="G125">
        <v>1</v>
      </c>
      <c r="H125">
        <v>48</v>
      </c>
      <c r="I125" s="2">
        <v>40300.897222222222</v>
      </c>
    </row>
    <row r="126" spans="1:9" hidden="1" x14ac:dyDescent="0.25">
      <c r="A126" t="s">
        <v>153</v>
      </c>
      <c r="B126" t="s">
        <v>156</v>
      </c>
      <c r="C126">
        <v>1</v>
      </c>
      <c r="D126">
        <v>1</v>
      </c>
      <c r="E126" s="1">
        <v>40299</v>
      </c>
      <c r="G126">
        <v>1</v>
      </c>
      <c r="H126">
        <v>48</v>
      </c>
      <c r="I126" s="2">
        <v>40262.737500000003</v>
      </c>
    </row>
    <row r="127" spans="1:9" hidden="1" x14ac:dyDescent="0.25">
      <c r="A127" t="s">
        <v>153</v>
      </c>
      <c r="B127" t="s">
        <v>157</v>
      </c>
      <c r="C127">
        <v>1.0169999999999999</v>
      </c>
      <c r="D127">
        <v>1</v>
      </c>
      <c r="E127" s="1">
        <v>40817</v>
      </c>
      <c r="G127">
        <v>1</v>
      </c>
      <c r="H127">
        <v>48</v>
      </c>
      <c r="I127" s="2">
        <v>40795.415277777778</v>
      </c>
    </row>
    <row r="128" spans="1:9" hidden="1" x14ac:dyDescent="0.25">
      <c r="A128" t="s">
        <v>153</v>
      </c>
      <c r="B128" t="s">
        <v>158</v>
      </c>
      <c r="C128">
        <v>1</v>
      </c>
      <c r="D128">
        <v>1</v>
      </c>
      <c r="E128" s="1">
        <v>40817</v>
      </c>
      <c r="G128">
        <v>1</v>
      </c>
      <c r="H128">
        <v>48</v>
      </c>
      <c r="I128" s="2">
        <v>40795.415277777778</v>
      </c>
    </row>
    <row r="129" spans="1:9" hidden="1" x14ac:dyDescent="0.25">
      <c r="A129" t="s">
        <v>159</v>
      </c>
      <c r="B129">
        <v>1</v>
      </c>
      <c r="C129">
        <v>1.071</v>
      </c>
      <c r="D129">
        <v>1</v>
      </c>
      <c r="E129" s="1">
        <v>38808</v>
      </c>
      <c r="G129">
        <v>1</v>
      </c>
      <c r="H129">
        <v>48</v>
      </c>
      <c r="I129" s="2">
        <v>39536.530555555553</v>
      </c>
    </row>
    <row r="130" spans="1:9" hidden="1" x14ac:dyDescent="0.25">
      <c r="A130" t="s">
        <v>159</v>
      </c>
      <c r="B130" t="s">
        <v>160</v>
      </c>
      <c r="C130">
        <v>1</v>
      </c>
      <c r="D130">
        <v>1</v>
      </c>
      <c r="E130" s="1">
        <v>40660</v>
      </c>
      <c r="G130">
        <v>1</v>
      </c>
      <c r="H130">
        <v>48</v>
      </c>
      <c r="I130" s="2">
        <v>40661.456944444442</v>
      </c>
    </row>
    <row r="131" spans="1:9" hidden="1" x14ac:dyDescent="0.25">
      <c r="A131" t="s">
        <v>161</v>
      </c>
      <c r="B131" t="s">
        <v>162</v>
      </c>
      <c r="C131">
        <v>1.0530999999999999</v>
      </c>
      <c r="D131">
        <v>1</v>
      </c>
      <c r="E131" s="1">
        <v>42491</v>
      </c>
      <c r="F131" s="1">
        <v>42643</v>
      </c>
      <c r="G131">
        <v>15</v>
      </c>
      <c r="H131">
        <v>46</v>
      </c>
      <c r="I131" s="2">
        <v>42453.474999999999</v>
      </c>
    </row>
    <row r="132" spans="1:9" hidden="1" x14ac:dyDescent="0.25">
      <c r="A132" t="s">
        <v>161</v>
      </c>
      <c r="B132" t="s">
        <v>162</v>
      </c>
      <c r="C132">
        <v>1.0392999999999999</v>
      </c>
      <c r="D132">
        <v>1</v>
      </c>
      <c r="E132" s="1">
        <v>42491</v>
      </c>
      <c r="F132" s="1">
        <v>42643</v>
      </c>
      <c r="G132">
        <v>47</v>
      </c>
      <c r="H132">
        <v>14</v>
      </c>
      <c r="I132" s="2">
        <v>42453.474999999999</v>
      </c>
    </row>
    <row r="133" spans="1:9" hidden="1" x14ac:dyDescent="0.25">
      <c r="A133" t="s">
        <v>161</v>
      </c>
      <c r="B133" t="s">
        <v>162</v>
      </c>
      <c r="C133">
        <v>1.0324</v>
      </c>
      <c r="D133">
        <v>1</v>
      </c>
      <c r="E133" s="1">
        <v>42644</v>
      </c>
      <c r="F133" s="1">
        <v>42855</v>
      </c>
      <c r="G133">
        <v>15</v>
      </c>
      <c r="H133">
        <v>46</v>
      </c>
      <c r="I133" s="2">
        <v>42453.476388888892</v>
      </c>
    </row>
    <row r="134" spans="1:9" hidden="1" x14ac:dyDescent="0.25">
      <c r="A134" t="s">
        <v>161</v>
      </c>
      <c r="B134" t="s">
        <v>162</v>
      </c>
      <c r="C134">
        <v>1.0164</v>
      </c>
      <c r="D134">
        <v>1</v>
      </c>
      <c r="E134" s="1">
        <v>42644</v>
      </c>
      <c r="F134" s="1">
        <v>42855</v>
      </c>
      <c r="G134">
        <v>47</v>
      </c>
      <c r="H134">
        <v>14</v>
      </c>
      <c r="I134" s="2">
        <v>42453.476388888892</v>
      </c>
    </row>
    <row r="135" spans="1:9" hidden="1" x14ac:dyDescent="0.25">
      <c r="A135" t="s">
        <v>161</v>
      </c>
      <c r="B135" t="s">
        <v>163</v>
      </c>
      <c r="C135">
        <v>1.0009999999999999</v>
      </c>
      <c r="D135">
        <v>1</v>
      </c>
      <c r="E135" s="1">
        <v>39569</v>
      </c>
      <c r="G135">
        <v>1</v>
      </c>
      <c r="H135">
        <v>48</v>
      </c>
      <c r="I135" s="2">
        <v>39602.47152777778</v>
      </c>
    </row>
    <row r="136" spans="1:9" hidden="1" x14ac:dyDescent="0.25">
      <c r="A136" t="s">
        <v>161</v>
      </c>
      <c r="B136" t="s">
        <v>164</v>
      </c>
      <c r="C136">
        <v>1.0129999999999999</v>
      </c>
      <c r="D136">
        <v>1.0129999999999999</v>
      </c>
      <c r="E136" s="1">
        <v>40087</v>
      </c>
      <c r="G136">
        <v>1</v>
      </c>
      <c r="H136">
        <v>48</v>
      </c>
      <c r="I136" s="2">
        <v>40015.611111111109</v>
      </c>
    </row>
    <row r="137" spans="1:9" hidden="1" x14ac:dyDescent="0.25">
      <c r="A137" t="s">
        <v>161</v>
      </c>
      <c r="B137" t="s">
        <v>165</v>
      </c>
      <c r="C137">
        <v>1</v>
      </c>
      <c r="D137">
        <v>1.008</v>
      </c>
      <c r="E137" s="1">
        <v>39722</v>
      </c>
      <c r="G137">
        <v>1</v>
      </c>
      <c r="H137">
        <v>48</v>
      </c>
      <c r="I137" s="2">
        <v>39695.949305555558</v>
      </c>
    </row>
    <row r="138" spans="1:9" hidden="1" x14ac:dyDescent="0.25">
      <c r="A138" t="s">
        <v>161</v>
      </c>
      <c r="B138" t="s">
        <v>166</v>
      </c>
      <c r="C138">
        <v>1</v>
      </c>
      <c r="D138">
        <v>1.0149999999999999</v>
      </c>
      <c r="E138" s="1">
        <v>39722</v>
      </c>
      <c r="G138">
        <v>1</v>
      </c>
      <c r="H138">
        <v>48</v>
      </c>
      <c r="I138" s="2">
        <v>39695.950694444444</v>
      </c>
    </row>
    <row r="139" spans="1:9" hidden="1" x14ac:dyDescent="0.25">
      <c r="A139" t="s">
        <v>161</v>
      </c>
      <c r="B139" t="s">
        <v>167</v>
      </c>
      <c r="C139">
        <v>1.012</v>
      </c>
      <c r="D139">
        <v>1.0109999999999999</v>
      </c>
      <c r="E139" s="1">
        <v>39722</v>
      </c>
      <c r="G139">
        <v>1</v>
      </c>
      <c r="H139">
        <v>48</v>
      </c>
      <c r="I139" s="2">
        <v>39695.95208333333</v>
      </c>
    </row>
    <row r="140" spans="1:9" hidden="1" x14ac:dyDescent="0.25">
      <c r="A140" t="s">
        <v>161</v>
      </c>
      <c r="B140" t="s">
        <v>168</v>
      </c>
      <c r="C140">
        <v>1.002</v>
      </c>
      <c r="D140">
        <v>1</v>
      </c>
      <c r="E140" s="1">
        <v>39569</v>
      </c>
      <c r="G140">
        <v>1</v>
      </c>
      <c r="H140">
        <v>48</v>
      </c>
      <c r="I140" s="2">
        <v>39602.47152777778</v>
      </c>
    </row>
    <row r="141" spans="1:9" hidden="1" x14ac:dyDescent="0.25">
      <c r="A141" t="s">
        <v>161</v>
      </c>
      <c r="B141" t="s">
        <v>169</v>
      </c>
      <c r="C141">
        <v>1.004</v>
      </c>
      <c r="D141">
        <v>1.0529999999999999</v>
      </c>
      <c r="E141" s="1">
        <v>39722</v>
      </c>
      <c r="G141">
        <v>1</v>
      </c>
      <c r="H141">
        <v>48</v>
      </c>
      <c r="I141" s="2">
        <v>39695.953472222223</v>
      </c>
    </row>
    <row r="142" spans="1:9" hidden="1" x14ac:dyDescent="0.25">
      <c r="A142" t="s">
        <v>161</v>
      </c>
      <c r="B142" t="s">
        <v>170</v>
      </c>
      <c r="C142">
        <v>1.0530999999999999</v>
      </c>
      <c r="D142">
        <v>1</v>
      </c>
      <c r="E142" s="1">
        <v>42491</v>
      </c>
      <c r="F142" s="1">
        <v>42643</v>
      </c>
      <c r="G142">
        <v>15</v>
      </c>
      <c r="H142">
        <v>46</v>
      </c>
      <c r="I142" s="2">
        <v>42453.482638888891</v>
      </c>
    </row>
    <row r="143" spans="1:9" hidden="1" x14ac:dyDescent="0.25">
      <c r="A143" t="s">
        <v>161</v>
      </c>
      <c r="B143" t="s">
        <v>170</v>
      </c>
      <c r="C143">
        <v>1.0392999999999999</v>
      </c>
      <c r="D143">
        <v>1</v>
      </c>
      <c r="E143" s="1">
        <v>42491</v>
      </c>
      <c r="F143" s="1">
        <v>42643</v>
      </c>
      <c r="G143">
        <v>47</v>
      </c>
      <c r="H143">
        <v>14</v>
      </c>
      <c r="I143" s="2">
        <v>42453.482638888891</v>
      </c>
    </row>
    <row r="144" spans="1:9" hidden="1" x14ac:dyDescent="0.25">
      <c r="A144" t="s">
        <v>161</v>
      </c>
      <c r="B144" t="s">
        <v>170</v>
      </c>
      <c r="C144">
        <v>1.0324</v>
      </c>
      <c r="D144">
        <v>1</v>
      </c>
      <c r="E144" s="1">
        <v>42644</v>
      </c>
      <c r="F144" s="1">
        <v>42855</v>
      </c>
      <c r="G144">
        <v>15</v>
      </c>
      <c r="H144">
        <v>46</v>
      </c>
      <c r="I144" s="2">
        <v>42453.48333333333</v>
      </c>
    </row>
    <row r="145" spans="1:9" hidden="1" x14ac:dyDescent="0.25">
      <c r="A145" t="s">
        <v>161</v>
      </c>
      <c r="B145" t="s">
        <v>170</v>
      </c>
      <c r="C145">
        <v>1.0164</v>
      </c>
      <c r="D145">
        <v>1</v>
      </c>
      <c r="E145" s="1">
        <v>42644</v>
      </c>
      <c r="F145" s="1">
        <v>42855</v>
      </c>
      <c r="G145">
        <v>47</v>
      </c>
      <c r="H145">
        <v>14</v>
      </c>
      <c r="I145" s="2">
        <v>42453.48333333333</v>
      </c>
    </row>
    <row r="146" spans="1:9" hidden="1" x14ac:dyDescent="0.25">
      <c r="A146" t="s">
        <v>171</v>
      </c>
      <c r="B146" t="s">
        <v>172</v>
      </c>
      <c r="C146">
        <v>1.024</v>
      </c>
      <c r="D146">
        <v>1</v>
      </c>
      <c r="E146" s="1">
        <v>40513</v>
      </c>
      <c r="G146">
        <v>1</v>
      </c>
      <c r="H146">
        <v>48</v>
      </c>
      <c r="I146" s="2">
        <v>40513.365277777775</v>
      </c>
    </row>
    <row r="147" spans="1:9" hidden="1" x14ac:dyDescent="0.25">
      <c r="A147" t="s">
        <v>173</v>
      </c>
      <c r="B147" t="s">
        <v>174</v>
      </c>
      <c r="C147">
        <v>1.024</v>
      </c>
      <c r="D147">
        <v>1</v>
      </c>
      <c r="E147" s="1">
        <v>39417</v>
      </c>
      <c r="G147">
        <v>1</v>
      </c>
      <c r="H147">
        <v>48</v>
      </c>
      <c r="I147" s="2">
        <v>39552.541666666664</v>
      </c>
    </row>
    <row r="148" spans="1:9" hidden="1" x14ac:dyDescent="0.25">
      <c r="A148" t="s">
        <v>173</v>
      </c>
      <c r="B148" t="s">
        <v>175</v>
      </c>
      <c r="C148">
        <v>1</v>
      </c>
      <c r="D148">
        <v>1</v>
      </c>
      <c r="E148" s="1">
        <v>39417</v>
      </c>
      <c r="G148">
        <v>1</v>
      </c>
      <c r="H148">
        <v>48</v>
      </c>
      <c r="I148" s="2">
        <v>39552.541666666664</v>
      </c>
    </row>
    <row r="149" spans="1:9" hidden="1" x14ac:dyDescent="0.25">
      <c r="A149" t="s">
        <v>173</v>
      </c>
      <c r="B149" t="s">
        <v>176</v>
      </c>
      <c r="C149">
        <v>1.0377000000000001</v>
      </c>
      <c r="D149">
        <v>1</v>
      </c>
      <c r="E149" s="1">
        <v>41395</v>
      </c>
      <c r="G149">
        <v>1</v>
      </c>
      <c r="H149">
        <v>48</v>
      </c>
      <c r="I149" s="2">
        <v>41324.431944444441</v>
      </c>
    </row>
    <row r="150" spans="1:9" hidden="1" x14ac:dyDescent="0.25">
      <c r="A150" t="s">
        <v>173</v>
      </c>
      <c r="B150" t="s">
        <v>177</v>
      </c>
      <c r="C150">
        <v>1</v>
      </c>
      <c r="D150">
        <v>1</v>
      </c>
      <c r="E150" s="1">
        <v>41395</v>
      </c>
      <c r="G150">
        <v>1</v>
      </c>
      <c r="H150">
        <v>48</v>
      </c>
      <c r="I150" s="2">
        <v>41324.432638888888</v>
      </c>
    </row>
    <row r="151" spans="1:9" hidden="1" x14ac:dyDescent="0.25">
      <c r="A151" t="s">
        <v>178</v>
      </c>
      <c r="B151" t="s">
        <v>179</v>
      </c>
      <c r="C151">
        <v>1</v>
      </c>
      <c r="D151">
        <v>0.99170000000000003</v>
      </c>
      <c r="E151" s="1">
        <v>41000</v>
      </c>
      <c r="G151">
        <v>1</v>
      </c>
      <c r="H151">
        <v>48</v>
      </c>
      <c r="I151" s="2">
        <v>40939.669444444444</v>
      </c>
    </row>
    <row r="152" spans="1:9" hidden="1" x14ac:dyDescent="0.25">
      <c r="A152" t="s">
        <v>178</v>
      </c>
      <c r="B152" t="s">
        <v>180</v>
      </c>
      <c r="C152">
        <v>1.0158</v>
      </c>
      <c r="D152">
        <v>1</v>
      </c>
      <c r="E152" s="1">
        <v>41000</v>
      </c>
      <c r="G152">
        <v>1</v>
      </c>
      <c r="H152">
        <v>48</v>
      </c>
      <c r="I152" s="2">
        <v>40932.39166666667</v>
      </c>
    </row>
    <row r="153" spans="1:9" hidden="1" x14ac:dyDescent="0.25">
      <c r="A153" t="s">
        <v>178</v>
      </c>
      <c r="B153" t="s">
        <v>181</v>
      </c>
      <c r="C153">
        <v>1.0571999999999999</v>
      </c>
      <c r="D153">
        <v>1</v>
      </c>
      <c r="E153" s="1">
        <v>41000</v>
      </c>
      <c r="G153">
        <v>1</v>
      </c>
      <c r="H153">
        <v>48</v>
      </c>
      <c r="I153" s="2">
        <v>40932.392361111109</v>
      </c>
    </row>
    <row r="154" spans="1:9" hidden="1" x14ac:dyDescent="0.25">
      <c r="A154" t="s">
        <v>178</v>
      </c>
      <c r="B154" t="s">
        <v>182</v>
      </c>
      <c r="C154">
        <v>1.0432999999999999</v>
      </c>
      <c r="D154">
        <v>1</v>
      </c>
      <c r="E154" s="1">
        <v>39539</v>
      </c>
      <c r="G154">
        <v>1</v>
      </c>
      <c r="H154">
        <v>48</v>
      </c>
      <c r="I154" s="2">
        <v>39556.464583333334</v>
      </c>
    </row>
    <row r="155" spans="1:9" hidden="1" x14ac:dyDescent="0.25">
      <c r="A155" t="s">
        <v>178</v>
      </c>
      <c r="B155" t="s">
        <v>183</v>
      </c>
      <c r="C155">
        <v>1.0177</v>
      </c>
      <c r="D155">
        <v>1</v>
      </c>
      <c r="E155" s="1">
        <v>41000</v>
      </c>
      <c r="G155">
        <v>1</v>
      </c>
      <c r="H155">
        <v>48</v>
      </c>
      <c r="I155" s="2">
        <v>40932.394444444442</v>
      </c>
    </row>
    <row r="156" spans="1:9" hidden="1" x14ac:dyDescent="0.25">
      <c r="A156" t="s">
        <v>178</v>
      </c>
      <c r="B156" t="s">
        <v>184</v>
      </c>
      <c r="C156">
        <v>1.0299</v>
      </c>
      <c r="D156">
        <v>1</v>
      </c>
      <c r="E156" s="1">
        <v>37653</v>
      </c>
      <c r="G156">
        <v>1</v>
      </c>
      <c r="H156">
        <v>48</v>
      </c>
      <c r="I156" s="2">
        <v>39568.707638888889</v>
      </c>
    </row>
    <row r="157" spans="1:9" hidden="1" x14ac:dyDescent="0.25">
      <c r="A157" t="s">
        <v>178</v>
      </c>
      <c r="B157" t="s">
        <v>185</v>
      </c>
      <c r="C157">
        <v>1.0633999999999999</v>
      </c>
      <c r="D157">
        <v>1</v>
      </c>
      <c r="E157" s="1">
        <v>41000</v>
      </c>
      <c r="G157">
        <v>1</v>
      </c>
      <c r="H157">
        <v>48</v>
      </c>
      <c r="I157" s="2">
        <v>40932.393750000003</v>
      </c>
    </row>
    <row r="158" spans="1:9" hidden="1" x14ac:dyDescent="0.25">
      <c r="A158" t="s">
        <v>178</v>
      </c>
      <c r="B158" t="s">
        <v>186</v>
      </c>
      <c r="C158">
        <v>1.0397000000000001</v>
      </c>
      <c r="D158">
        <v>1</v>
      </c>
      <c r="E158" s="1">
        <v>39539</v>
      </c>
      <c r="G158">
        <v>1</v>
      </c>
      <c r="H158">
        <v>48</v>
      </c>
      <c r="I158" s="2">
        <v>39556.517361111109</v>
      </c>
    </row>
    <row r="159" spans="1:9" hidden="1" x14ac:dyDescent="0.25">
      <c r="A159" t="s">
        <v>178</v>
      </c>
      <c r="B159" t="s">
        <v>187</v>
      </c>
      <c r="C159">
        <v>1</v>
      </c>
      <c r="D159">
        <v>1</v>
      </c>
      <c r="E159" s="1">
        <v>38838</v>
      </c>
      <c r="G159">
        <v>1</v>
      </c>
      <c r="H159">
        <v>48</v>
      </c>
      <c r="I159" s="2">
        <v>39567.325694444444</v>
      </c>
    </row>
    <row r="160" spans="1:9" hidden="1" x14ac:dyDescent="0.25">
      <c r="A160" t="s">
        <v>178</v>
      </c>
      <c r="B160" t="s">
        <v>188</v>
      </c>
      <c r="C160">
        <v>1</v>
      </c>
      <c r="D160">
        <v>1</v>
      </c>
      <c r="E160" s="1">
        <v>40391</v>
      </c>
      <c r="G160">
        <v>1</v>
      </c>
      <c r="H160">
        <v>48</v>
      </c>
      <c r="I160" s="2">
        <v>40385.440972222219</v>
      </c>
    </row>
    <row r="161" spans="1:9" hidden="1" x14ac:dyDescent="0.25">
      <c r="A161" t="s">
        <v>189</v>
      </c>
      <c r="B161" t="s">
        <v>43</v>
      </c>
      <c r="C161">
        <v>1.105</v>
      </c>
      <c r="D161">
        <v>1</v>
      </c>
      <c r="E161" s="1">
        <v>36425</v>
      </c>
      <c r="G161">
        <v>1</v>
      </c>
      <c r="H161">
        <v>48</v>
      </c>
      <c r="I161" s="2">
        <v>39537.073611111111</v>
      </c>
    </row>
    <row r="162" spans="1:9" hidden="1" x14ac:dyDescent="0.25">
      <c r="A162" t="s">
        <v>189</v>
      </c>
      <c r="B162" t="s">
        <v>190</v>
      </c>
      <c r="C162">
        <v>1.05</v>
      </c>
      <c r="D162">
        <v>1</v>
      </c>
      <c r="E162" s="1">
        <v>36251</v>
      </c>
      <c r="G162">
        <v>1</v>
      </c>
      <c r="H162">
        <v>48</v>
      </c>
      <c r="I162" s="2">
        <v>39569.677083333336</v>
      </c>
    </row>
    <row r="163" spans="1:9" hidden="1" x14ac:dyDescent="0.25">
      <c r="A163" t="s">
        <v>189</v>
      </c>
      <c r="B163" t="s">
        <v>191</v>
      </c>
      <c r="C163">
        <v>1.0165</v>
      </c>
      <c r="D163">
        <v>1</v>
      </c>
      <c r="E163" s="1">
        <v>39539</v>
      </c>
      <c r="G163">
        <v>1</v>
      </c>
      <c r="H163">
        <v>48</v>
      </c>
      <c r="I163" s="2">
        <v>39569.673611111109</v>
      </c>
    </row>
    <row r="164" spans="1:9" hidden="1" x14ac:dyDescent="0.25">
      <c r="A164" t="s">
        <v>189</v>
      </c>
      <c r="B164" t="s">
        <v>192</v>
      </c>
      <c r="C164">
        <v>1.0105</v>
      </c>
      <c r="D164">
        <v>1</v>
      </c>
      <c r="E164" s="1">
        <v>39539</v>
      </c>
      <c r="G164">
        <v>1</v>
      </c>
      <c r="H164">
        <v>48</v>
      </c>
      <c r="I164" s="2">
        <v>39569.676388888889</v>
      </c>
    </row>
    <row r="165" spans="1:9" hidden="1" x14ac:dyDescent="0.25">
      <c r="A165" t="s">
        <v>189</v>
      </c>
      <c r="B165" t="s">
        <v>193</v>
      </c>
      <c r="C165">
        <v>1.0657000000000001</v>
      </c>
      <c r="D165">
        <v>0</v>
      </c>
      <c r="E165" s="1">
        <v>39569</v>
      </c>
      <c r="G165">
        <v>1</v>
      </c>
      <c r="H165">
        <v>48</v>
      </c>
      <c r="I165" s="2">
        <v>39569.676388888889</v>
      </c>
    </row>
    <row r="166" spans="1:9" hidden="1" x14ac:dyDescent="0.25">
      <c r="A166" t="s">
        <v>189</v>
      </c>
      <c r="B166" t="s">
        <v>194</v>
      </c>
      <c r="C166">
        <v>1.0357000000000001</v>
      </c>
      <c r="D166">
        <v>1</v>
      </c>
      <c r="E166" s="1">
        <v>39539</v>
      </c>
      <c r="G166">
        <v>1</v>
      </c>
      <c r="H166">
        <v>48</v>
      </c>
      <c r="I166" s="2">
        <v>39569.675694444442</v>
      </c>
    </row>
    <row r="167" spans="1:9" hidden="1" x14ac:dyDescent="0.25">
      <c r="A167" t="s">
        <v>189</v>
      </c>
      <c r="B167" t="s">
        <v>195</v>
      </c>
      <c r="C167">
        <v>1.02</v>
      </c>
      <c r="D167">
        <v>1</v>
      </c>
      <c r="E167" s="1">
        <v>39569</v>
      </c>
      <c r="G167">
        <v>1</v>
      </c>
      <c r="H167">
        <v>48</v>
      </c>
      <c r="I167" s="2">
        <v>39569.675000000003</v>
      </c>
    </row>
    <row r="168" spans="1:9" hidden="1" x14ac:dyDescent="0.25">
      <c r="A168" t="s">
        <v>189</v>
      </c>
      <c r="B168" t="s">
        <v>196</v>
      </c>
      <c r="C168">
        <v>1.01</v>
      </c>
      <c r="D168">
        <v>0</v>
      </c>
      <c r="E168" s="1">
        <v>39569</v>
      </c>
      <c r="G168">
        <v>1</v>
      </c>
      <c r="H168">
        <v>48</v>
      </c>
      <c r="I168" s="2">
        <v>39570.418055555558</v>
      </c>
    </row>
    <row r="169" spans="1:9" hidden="1" x14ac:dyDescent="0.25">
      <c r="A169" t="s">
        <v>189</v>
      </c>
      <c r="B169" t="s">
        <v>197</v>
      </c>
      <c r="C169">
        <v>1.0225</v>
      </c>
      <c r="D169">
        <v>0.96860000000000002</v>
      </c>
      <c r="E169" s="1">
        <v>39630</v>
      </c>
      <c r="G169">
        <v>1</v>
      </c>
      <c r="H169">
        <v>48</v>
      </c>
      <c r="I169" s="2">
        <v>39647.412499999999</v>
      </c>
    </row>
    <row r="170" spans="1:9" hidden="1" x14ac:dyDescent="0.25">
      <c r="A170" t="s">
        <v>189</v>
      </c>
      <c r="B170" t="s">
        <v>44</v>
      </c>
      <c r="C170">
        <v>1.075</v>
      </c>
      <c r="D170">
        <v>1</v>
      </c>
      <c r="E170" s="1">
        <v>36425</v>
      </c>
      <c r="G170">
        <v>1</v>
      </c>
      <c r="H170">
        <v>48</v>
      </c>
      <c r="I170" s="2">
        <v>39537.073611111111</v>
      </c>
    </row>
    <row r="171" spans="1:9" hidden="1" x14ac:dyDescent="0.25">
      <c r="A171" t="s">
        <v>189</v>
      </c>
      <c r="B171" t="s">
        <v>198</v>
      </c>
      <c r="C171">
        <v>1.075</v>
      </c>
      <c r="D171">
        <v>1</v>
      </c>
      <c r="E171" s="1">
        <v>36425</v>
      </c>
      <c r="G171">
        <v>1</v>
      </c>
      <c r="H171">
        <v>48</v>
      </c>
      <c r="I171" s="2">
        <v>39537.073611111111</v>
      </c>
    </row>
    <row r="172" spans="1:9" hidden="1" x14ac:dyDescent="0.25">
      <c r="A172" t="s">
        <v>189</v>
      </c>
      <c r="B172" t="s">
        <v>199</v>
      </c>
      <c r="C172">
        <v>1.075</v>
      </c>
      <c r="D172">
        <v>1</v>
      </c>
      <c r="E172" s="1">
        <v>36425</v>
      </c>
      <c r="G172">
        <v>1</v>
      </c>
      <c r="H172">
        <v>48</v>
      </c>
      <c r="I172" s="2">
        <v>39537.075694444444</v>
      </c>
    </row>
    <row r="173" spans="1:9" hidden="1" x14ac:dyDescent="0.25">
      <c r="A173" t="s">
        <v>189</v>
      </c>
      <c r="B173" t="s">
        <v>200</v>
      </c>
      <c r="C173">
        <v>1.075</v>
      </c>
      <c r="D173">
        <v>1</v>
      </c>
      <c r="E173" s="1">
        <v>36425</v>
      </c>
      <c r="G173">
        <v>1</v>
      </c>
      <c r="H173">
        <v>48</v>
      </c>
      <c r="I173" s="2">
        <v>39537.074305555558</v>
      </c>
    </row>
    <row r="174" spans="1:9" hidden="1" x14ac:dyDescent="0.25">
      <c r="A174" t="s">
        <v>189</v>
      </c>
      <c r="B174" t="s">
        <v>201</v>
      </c>
      <c r="C174">
        <v>1.105</v>
      </c>
      <c r="D174">
        <v>1.04</v>
      </c>
      <c r="E174" s="1">
        <v>41609</v>
      </c>
      <c r="G174">
        <v>1</v>
      </c>
      <c r="H174">
        <v>48</v>
      </c>
      <c r="I174" s="2">
        <v>41612.628472222219</v>
      </c>
    </row>
    <row r="175" spans="1:9" hidden="1" x14ac:dyDescent="0.25">
      <c r="A175" t="s">
        <v>202</v>
      </c>
      <c r="B175" t="s">
        <v>65</v>
      </c>
      <c r="C175">
        <v>1.0169999999999999</v>
      </c>
      <c r="D175">
        <v>1</v>
      </c>
      <c r="E175" s="1">
        <v>40817</v>
      </c>
      <c r="G175">
        <v>1</v>
      </c>
      <c r="H175">
        <v>48</v>
      </c>
      <c r="I175" s="2">
        <v>40747.981249999997</v>
      </c>
    </row>
    <row r="176" spans="1:9" hidden="1" x14ac:dyDescent="0.25">
      <c r="A176" t="s">
        <v>202</v>
      </c>
      <c r="B176" t="s">
        <v>203</v>
      </c>
      <c r="C176">
        <v>1.0174000000000001</v>
      </c>
      <c r="D176">
        <v>1</v>
      </c>
      <c r="E176" s="1">
        <v>42217</v>
      </c>
      <c r="G176">
        <v>1</v>
      </c>
      <c r="H176">
        <v>48</v>
      </c>
      <c r="I176" s="2">
        <v>42164.729861111111</v>
      </c>
    </row>
    <row r="177" spans="1:9" hidden="1" x14ac:dyDescent="0.25">
      <c r="A177" t="s">
        <v>202</v>
      </c>
      <c r="B177" t="s">
        <v>69</v>
      </c>
      <c r="C177">
        <v>1</v>
      </c>
      <c r="D177">
        <v>1</v>
      </c>
      <c r="E177" s="1">
        <v>40603</v>
      </c>
      <c r="G177">
        <v>1</v>
      </c>
      <c r="H177">
        <v>48</v>
      </c>
      <c r="I177" s="2">
        <v>40595.950694444444</v>
      </c>
    </row>
    <row r="178" spans="1:9" hidden="1" x14ac:dyDescent="0.25">
      <c r="A178" t="s">
        <v>202</v>
      </c>
      <c r="B178" t="s">
        <v>204</v>
      </c>
      <c r="C178">
        <v>1</v>
      </c>
      <c r="D178">
        <v>1</v>
      </c>
      <c r="E178" s="1">
        <v>37500</v>
      </c>
      <c r="G178">
        <v>1</v>
      </c>
      <c r="H178">
        <v>48</v>
      </c>
      <c r="I178" s="2">
        <v>39552.604861111111</v>
      </c>
    </row>
    <row r="179" spans="1:9" hidden="1" x14ac:dyDescent="0.25">
      <c r="A179" t="s">
        <v>202</v>
      </c>
      <c r="B179" t="s">
        <v>205</v>
      </c>
      <c r="C179">
        <v>1</v>
      </c>
      <c r="D179">
        <v>1</v>
      </c>
      <c r="E179" s="1">
        <v>37500</v>
      </c>
      <c r="G179">
        <v>1</v>
      </c>
      <c r="H179">
        <v>48</v>
      </c>
      <c r="I179" s="2">
        <v>39552.604861111111</v>
      </c>
    </row>
    <row r="180" spans="1:9" hidden="1" x14ac:dyDescent="0.25">
      <c r="A180" t="s">
        <v>202</v>
      </c>
      <c r="B180" t="s">
        <v>206</v>
      </c>
      <c r="C180">
        <v>1</v>
      </c>
      <c r="D180">
        <v>1</v>
      </c>
      <c r="E180" s="1">
        <v>37530</v>
      </c>
      <c r="G180">
        <v>1</v>
      </c>
      <c r="H180">
        <v>48</v>
      </c>
      <c r="I180" s="2">
        <v>39552.605555555558</v>
      </c>
    </row>
    <row r="181" spans="1:9" hidden="1" x14ac:dyDescent="0.25">
      <c r="A181" t="s">
        <v>202</v>
      </c>
      <c r="B181" t="s">
        <v>207</v>
      </c>
      <c r="C181">
        <v>1</v>
      </c>
      <c r="D181">
        <v>1</v>
      </c>
      <c r="E181" s="1">
        <v>39022</v>
      </c>
      <c r="G181">
        <v>1</v>
      </c>
      <c r="H181">
        <v>48</v>
      </c>
      <c r="I181" s="2">
        <v>39552.604166666664</v>
      </c>
    </row>
    <row r="182" spans="1:9" hidden="1" x14ac:dyDescent="0.25">
      <c r="A182" t="s">
        <v>202</v>
      </c>
      <c r="B182" t="s">
        <v>208</v>
      </c>
      <c r="C182">
        <v>1</v>
      </c>
      <c r="D182">
        <v>1</v>
      </c>
      <c r="E182" s="1">
        <v>38261</v>
      </c>
      <c r="G182">
        <v>1</v>
      </c>
      <c r="H182">
        <v>48</v>
      </c>
      <c r="I182" s="2">
        <v>39552.604861111111</v>
      </c>
    </row>
    <row r="183" spans="1:9" hidden="1" x14ac:dyDescent="0.25">
      <c r="A183" t="s">
        <v>202</v>
      </c>
      <c r="B183" t="s">
        <v>209</v>
      </c>
      <c r="C183">
        <v>1.024</v>
      </c>
      <c r="D183">
        <v>1</v>
      </c>
      <c r="E183" s="1">
        <v>40057</v>
      </c>
      <c r="G183">
        <v>1</v>
      </c>
      <c r="H183">
        <v>48</v>
      </c>
      <c r="I183" s="2">
        <v>39981.767361111109</v>
      </c>
    </row>
    <row r="184" spans="1:9" hidden="1" x14ac:dyDescent="0.25">
      <c r="A184" t="s">
        <v>202</v>
      </c>
      <c r="B184" t="s">
        <v>210</v>
      </c>
      <c r="C184">
        <v>1.0334000000000001</v>
      </c>
      <c r="D184">
        <v>1</v>
      </c>
      <c r="E184" s="1">
        <v>40057</v>
      </c>
      <c r="G184">
        <v>1</v>
      </c>
      <c r="H184">
        <v>48</v>
      </c>
      <c r="I184" s="2">
        <v>39981.76666666667</v>
      </c>
    </row>
    <row r="185" spans="1:9" hidden="1" x14ac:dyDescent="0.25">
      <c r="A185" t="s">
        <v>202</v>
      </c>
      <c r="B185" t="s">
        <v>211</v>
      </c>
      <c r="C185">
        <v>1.0378000000000001</v>
      </c>
      <c r="D185">
        <v>1</v>
      </c>
      <c r="E185" s="1">
        <v>40057</v>
      </c>
      <c r="G185">
        <v>1</v>
      </c>
      <c r="H185">
        <v>48</v>
      </c>
      <c r="I185" s="2">
        <v>39981.765972222223</v>
      </c>
    </row>
    <row r="186" spans="1:9" hidden="1" x14ac:dyDescent="0.25">
      <c r="A186" t="s">
        <v>202</v>
      </c>
      <c r="B186" t="s">
        <v>212</v>
      </c>
      <c r="C186">
        <v>1.024</v>
      </c>
      <c r="D186">
        <v>1</v>
      </c>
      <c r="E186" s="1">
        <v>40057</v>
      </c>
      <c r="G186">
        <v>1</v>
      </c>
      <c r="H186">
        <v>48</v>
      </c>
      <c r="I186" s="2">
        <v>39981.765277777777</v>
      </c>
    </row>
    <row r="187" spans="1:9" hidden="1" x14ac:dyDescent="0.25">
      <c r="A187" t="s">
        <v>202</v>
      </c>
      <c r="B187" t="s">
        <v>213</v>
      </c>
      <c r="C187">
        <v>1.038</v>
      </c>
      <c r="D187">
        <v>1</v>
      </c>
      <c r="E187" s="1">
        <v>40057</v>
      </c>
      <c r="G187">
        <v>1</v>
      </c>
      <c r="H187">
        <v>48</v>
      </c>
      <c r="I187" s="2">
        <v>39981.765277777777</v>
      </c>
    </row>
    <row r="188" spans="1:9" hidden="1" x14ac:dyDescent="0.25">
      <c r="A188" t="s">
        <v>202</v>
      </c>
      <c r="B188" t="s">
        <v>214</v>
      </c>
      <c r="C188">
        <v>1.0334000000000001</v>
      </c>
      <c r="D188">
        <v>1</v>
      </c>
      <c r="E188" s="1">
        <v>40057</v>
      </c>
      <c r="G188">
        <v>1</v>
      </c>
      <c r="H188">
        <v>48</v>
      </c>
      <c r="I188" s="2">
        <v>39981.763888888891</v>
      </c>
    </row>
    <row r="189" spans="1:9" hidden="1" x14ac:dyDescent="0.25">
      <c r="A189" t="s">
        <v>202</v>
      </c>
      <c r="B189" t="s">
        <v>215</v>
      </c>
      <c r="C189">
        <v>1.024</v>
      </c>
      <c r="D189">
        <v>1</v>
      </c>
      <c r="E189" s="1">
        <v>40057</v>
      </c>
      <c r="G189">
        <v>1</v>
      </c>
      <c r="H189">
        <v>48</v>
      </c>
      <c r="I189" s="2">
        <v>39981.76458333333</v>
      </c>
    </row>
    <row r="190" spans="1:9" hidden="1" x14ac:dyDescent="0.25">
      <c r="A190" t="s">
        <v>202</v>
      </c>
      <c r="B190" t="s">
        <v>216</v>
      </c>
      <c r="C190">
        <v>1.0169999999999999</v>
      </c>
      <c r="D190">
        <v>1</v>
      </c>
      <c r="E190" s="1">
        <v>42450</v>
      </c>
      <c r="G190">
        <v>1</v>
      </c>
      <c r="H190">
        <v>48</v>
      </c>
      <c r="I190" s="2">
        <v>42419.59652777778</v>
      </c>
    </row>
    <row r="191" spans="1:9" hidden="1" x14ac:dyDescent="0.25">
      <c r="A191" t="s">
        <v>202</v>
      </c>
      <c r="B191" t="s">
        <v>217</v>
      </c>
      <c r="C191">
        <v>1.0293000000000001</v>
      </c>
      <c r="D191">
        <v>1</v>
      </c>
      <c r="E191" s="1">
        <v>41487</v>
      </c>
      <c r="G191">
        <v>1</v>
      </c>
      <c r="H191">
        <v>48</v>
      </c>
      <c r="I191" s="2">
        <v>41512.679166666669</v>
      </c>
    </row>
    <row r="192" spans="1:9" hidden="1" x14ac:dyDescent="0.25">
      <c r="A192" t="s">
        <v>202</v>
      </c>
      <c r="B192" t="s">
        <v>218</v>
      </c>
      <c r="C192">
        <v>1.0174000000000001</v>
      </c>
      <c r="D192">
        <v>1</v>
      </c>
      <c r="E192" s="1">
        <v>39845</v>
      </c>
      <c r="G192">
        <v>1</v>
      </c>
      <c r="H192">
        <v>48</v>
      </c>
      <c r="I192" s="2">
        <v>39755.915277777778</v>
      </c>
    </row>
    <row r="193" spans="1:9" hidden="1" x14ac:dyDescent="0.25">
      <c r="A193" t="s">
        <v>219</v>
      </c>
      <c r="B193" t="s">
        <v>220</v>
      </c>
      <c r="C193">
        <v>1</v>
      </c>
      <c r="D193">
        <v>1</v>
      </c>
      <c r="E193" s="1">
        <v>37622</v>
      </c>
      <c r="G193">
        <v>1</v>
      </c>
      <c r="H193">
        <v>48</v>
      </c>
      <c r="I193" s="2">
        <v>39541.785416666666</v>
      </c>
    </row>
    <row r="194" spans="1:9" hidden="1" x14ac:dyDescent="0.25">
      <c r="A194" t="s">
        <v>219</v>
      </c>
      <c r="B194" t="s">
        <v>221</v>
      </c>
      <c r="C194">
        <v>1.0880000000000001</v>
      </c>
      <c r="D194">
        <v>1</v>
      </c>
      <c r="E194" s="1">
        <v>36251</v>
      </c>
      <c r="G194">
        <v>1</v>
      </c>
      <c r="H194">
        <v>48</v>
      </c>
      <c r="I194" s="2">
        <v>39539.623611111114</v>
      </c>
    </row>
    <row r="195" spans="1:9" hidden="1" x14ac:dyDescent="0.25">
      <c r="A195" t="s">
        <v>219</v>
      </c>
      <c r="B195" t="s">
        <v>222</v>
      </c>
      <c r="C195">
        <v>1.03</v>
      </c>
      <c r="D195">
        <v>1</v>
      </c>
      <c r="E195" s="1">
        <v>36251</v>
      </c>
      <c r="G195">
        <v>1</v>
      </c>
      <c r="H195">
        <v>48</v>
      </c>
      <c r="I195" s="2">
        <v>39539.624305555553</v>
      </c>
    </row>
    <row r="196" spans="1:9" hidden="1" x14ac:dyDescent="0.25">
      <c r="A196" t="s">
        <v>219</v>
      </c>
      <c r="B196" t="s">
        <v>223</v>
      </c>
      <c r="C196">
        <v>1.0880000000000001</v>
      </c>
      <c r="D196">
        <v>1.0860000000000001</v>
      </c>
      <c r="E196" s="1">
        <v>38626</v>
      </c>
      <c r="G196">
        <v>1</v>
      </c>
      <c r="H196">
        <v>48</v>
      </c>
      <c r="I196" s="2">
        <v>39540.842361111114</v>
      </c>
    </row>
    <row r="197" spans="1:9" hidden="1" x14ac:dyDescent="0.25">
      <c r="A197" t="s">
        <v>219</v>
      </c>
      <c r="B197" t="s">
        <v>224</v>
      </c>
      <c r="C197">
        <v>1.0840000000000001</v>
      </c>
      <c r="D197">
        <v>1</v>
      </c>
      <c r="E197" s="1">
        <v>36251</v>
      </c>
      <c r="G197">
        <v>1</v>
      </c>
      <c r="H197">
        <v>48</v>
      </c>
      <c r="I197" s="2">
        <v>39539.930555555555</v>
      </c>
    </row>
    <row r="198" spans="1:9" hidden="1" x14ac:dyDescent="0.25">
      <c r="A198" t="s">
        <v>225</v>
      </c>
      <c r="B198" t="s">
        <v>226</v>
      </c>
      <c r="C198">
        <v>1.0669999999999999</v>
      </c>
      <c r="D198">
        <v>1</v>
      </c>
      <c r="E198" s="1">
        <v>40057</v>
      </c>
      <c r="G198">
        <v>1</v>
      </c>
      <c r="H198">
        <v>48</v>
      </c>
      <c r="I198" s="2">
        <v>40015.52847222222</v>
      </c>
    </row>
    <row r="199" spans="1:9" hidden="1" x14ac:dyDescent="0.25">
      <c r="A199" t="s">
        <v>227</v>
      </c>
      <c r="B199" t="s">
        <v>228</v>
      </c>
      <c r="C199">
        <v>1.0329999999999999</v>
      </c>
      <c r="D199">
        <v>1</v>
      </c>
      <c r="E199" s="1">
        <v>40575</v>
      </c>
      <c r="G199">
        <v>1</v>
      </c>
      <c r="H199">
        <v>48</v>
      </c>
      <c r="I199" s="2">
        <v>40554.486111111109</v>
      </c>
    </row>
    <row r="200" spans="1:9" hidden="1" x14ac:dyDescent="0.25">
      <c r="A200" t="s">
        <v>227</v>
      </c>
      <c r="B200" t="s">
        <v>229</v>
      </c>
      <c r="C200">
        <v>1.0329999999999999</v>
      </c>
      <c r="D200">
        <v>1</v>
      </c>
      <c r="E200" s="1">
        <v>40575</v>
      </c>
      <c r="G200">
        <v>1</v>
      </c>
      <c r="H200">
        <v>48</v>
      </c>
      <c r="I200" s="2">
        <v>40554.486805555556</v>
      </c>
    </row>
    <row r="201" spans="1:9" hidden="1" x14ac:dyDescent="0.25">
      <c r="A201" t="s">
        <v>227</v>
      </c>
      <c r="B201" t="s">
        <v>230</v>
      </c>
      <c r="C201">
        <v>1.0329999999999999</v>
      </c>
      <c r="D201">
        <v>1</v>
      </c>
      <c r="E201" s="1">
        <v>40575</v>
      </c>
      <c r="G201">
        <v>1</v>
      </c>
      <c r="H201">
        <v>48</v>
      </c>
      <c r="I201" s="2">
        <v>40554.486805555556</v>
      </c>
    </row>
    <row r="202" spans="1:9" hidden="1" x14ac:dyDescent="0.25">
      <c r="A202" t="s">
        <v>227</v>
      </c>
      <c r="B202" t="s">
        <v>231</v>
      </c>
      <c r="C202">
        <v>1.0329999999999999</v>
      </c>
      <c r="D202">
        <v>1</v>
      </c>
      <c r="E202" s="1">
        <v>40575</v>
      </c>
      <c r="G202">
        <v>1</v>
      </c>
      <c r="H202">
        <v>48</v>
      </c>
      <c r="I202" s="2">
        <v>40554.486805555556</v>
      </c>
    </row>
    <row r="203" spans="1:9" hidden="1" x14ac:dyDescent="0.25">
      <c r="A203" t="s">
        <v>227</v>
      </c>
      <c r="B203" t="s">
        <v>232</v>
      </c>
      <c r="C203">
        <v>1.0329999999999999</v>
      </c>
      <c r="D203">
        <v>1</v>
      </c>
      <c r="E203" s="1">
        <v>41548</v>
      </c>
      <c r="G203">
        <v>1</v>
      </c>
      <c r="H203">
        <v>48</v>
      </c>
      <c r="I203" s="2">
        <v>41563.67291666667</v>
      </c>
    </row>
    <row r="204" spans="1:9" hidden="1" x14ac:dyDescent="0.25">
      <c r="A204" t="s">
        <v>233</v>
      </c>
      <c r="B204" t="s">
        <v>234</v>
      </c>
      <c r="C204">
        <v>1</v>
      </c>
      <c r="D204">
        <v>1</v>
      </c>
      <c r="E204" s="1">
        <v>37246</v>
      </c>
      <c r="G204">
        <v>1</v>
      </c>
      <c r="H204">
        <v>48</v>
      </c>
      <c r="I204" s="2">
        <v>39537.018055555556</v>
      </c>
    </row>
    <row r="205" spans="1:9" hidden="1" x14ac:dyDescent="0.25">
      <c r="A205" t="s">
        <v>235</v>
      </c>
      <c r="B205" t="s">
        <v>236</v>
      </c>
      <c r="C205">
        <v>1.0384</v>
      </c>
      <c r="D205">
        <v>1.0225</v>
      </c>
      <c r="E205" s="1">
        <v>41365</v>
      </c>
      <c r="G205">
        <v>1</v>
      </c>
      <c r="H205">
        <v>48</v>
      </c>
      <c r="I205" s="2">
        <v>41318.456250000003</v>
      </c>
    </row>
    <row r="206" spans="1:9" hidden="1" x14ac:dyDescent="0.25">
      <c r="A206" t="s">
        <v>235</v>
      </c>
      <c r="B206" t="s">
        <v>237</v>
      </c>
      <c r="C206">
        <v>1.0692999999999999</v>
      </c>
      <c r="D206">
        <v>1.0072000000000001</v>
      </c>
      <c r="E206" s="1">
        <v>41365</v>
      </c>
      <c r="G206">
        <v>1</v>
      </c>
      <c r="H206">
        <v>48</v>
      </c>
      <c r="I206" s="2">
        <v>41318.456944444442</v>
      </c>
    </row>
    <row r="207" spans="1:9" hidden="1" x14ac:dyDescent="0.25">
      <c r="A207" t="s">
        <v>238</v>
      </c>
      <c r="B207" t="s">
        <v>239</v>
      </c>
      <c r="C207">
        <v>1.0190999999999999</v>
      </c>
      <c r="D207">
        <v>1</v>
      </c>
      <c r="E207" s="1">
        <v>38688</v>
      </c>
      <c r="G207">
        <v>1</v>
      </c>
      <c r="H207">
        <v>48</v>
      </c>
      <c r="I207" s="2">
        <v>39552.606944444444</v>
      </c>
    </row>
    <row r="208" spans="1:9" hidden="1" x14ac:dyDescent="0.25">
      <c r="A208" t="s">
        <v>238</v>
      </c>
      <c r="B208" t="s">
        <v>240</v>
      </c>
      <c r="C208">
        <v>1.0190999999999999</v>
      </c>
      <c r="D208">
        <v>1</v>
      </c>
      <c r="E208" s="1">
        <v>38769</v>
      </c>
      <c r="G208">
        <v>1</v>
      </c>
      <c r="H208">
        <v>48</v>
      </c>
      <c r="I208" s="2">
        <v>39552.607638888891</v>
      </c>
    </row>
    <row r="209" spans="1:9" hidden="1" x14ac:dyDescent="0.25">
      <c r="A209" t="s">
        <v>241</v>
      </c>
      <c r="B209" t="s">
        <v>242</v>
      </c>
      <c r="C209">
        <v>1.0732999999999999</v>
      </c>
      <c r="D209">
        <v>1.0732999999999999</v>
      </c>
      <c r="E209" s="1">
        <v>42095</v>
      </c>
      <c r="G209">
        <v>1</v>
      </c>
      <c r="H209">
        <v>48</v>
      </c>
      <c r="I209" s="2">
        <v>42032.604166666664</v>
      </c>
    </row>
    <row r="210" spans="1:9" hidden="1" x14ac:dyDescent="0.25">
      <c r="A210" t="s">
        <v>241</v>
      </c>
      <c r="B210" t="s">
        <v>243</v>
      </c>
      <c r="C210">
        <v>1.03</v>
      </c>
      <c r="D210">
        <v>1.03</v>
      </c>
      <c r="E210" s="1">
        <v>36754</v>
      </c>
      <c r="G210">
        <v>1</v>
      </c>
      <c r="H210">
        <v>48</v>
      </c>
      <c r="I210" s="2">
        <v>39560.688888888886</v>
      </c>
    </row>
    <row r="211" spans="1:9" hidden="1" x14ac:dyDescent="0.25">
      <c r="A211" t="s">
        <v>241</v>
      </c>
      <c r="B211" t="s">
        <v>244</v>
      </c>
      <c r="C211">
        <v>1.03</v>
      </c>
      <c r="D211">
        <v>1.03</v>
      </c>
      <c r="E211" s="1">
        <v>36251</v>
      </c>
      <c r="G211">
        <v>1</v>
      </c>
      <c r="H211">
        <v>48</v>
      </c>
      <c r="I211" s="2">
        <v>39560.686805555553</v>
      </c>
    </row>
    <row r="212" spans="1:9" hidden="1" x14ac:dyDescent="0.25">
      <c r="A212" t="s">
        <v>241</v>
      </c>
      <c r="B212" t="s">
        <v>245</v>
      </c>
      <c r="C212">
        <v>1.0765</v>
      </c>
      <c r="D212">
        <v>0.94</v>
      </c>
      <c r="E212" s="1">
        <v>41913</v>
      </c>
      <c r="G212">
        <v>1</v>
      </c>
      <c r="H212">
        <v>48</v>
      </c>
      <c r="I212" s="2">
        <v>41851.573611111111</v>
      </c>
    </row>
    <row r="213" spans="1:9" hidden="1" x14ac:dyDescent="0.25">
      <c r="A213" t="s">
        <v>241</v>
      </c>
      <c r="B213" t="s">
        <v>143</v>
      </c>
      <c r="C213">
        <v>1.0732999999999999</v>
      </c>
      <c r="D213">
        <v>1.0732999999999999</v>
      </c>
      <c r="E213" s="1">
        <v>42095</v>
      </c>
      <c r="G213">
        <v>1</v>
      </c>
      <c r="H213">
        <v>48</v>
      </c>
      <c r="I213" s="2">
        <v>42032.605555555558</v>
      </c>
    </row>
    <row r="214" spans="1:9" hidden="1" x14ac:dyDescent="0.25">
      <c r="A214" t="s">
        <v>241</v>
      </c>
      <c r="B214" t="s">
        <v>246</v>
      </c>
      <c r="C214">
        <v>1.03</v>
      </c>
      <c r="D214">
        <v>1.03</v>
      </c>
      <c r="E214" s="1">
        <v>36251</v>
      </c>
      <c r="G214">
        <v>1</v>
      </c>
      <c r="H214">
        <v>48</v>
      </c>
      <c r="I214" s="2">
        <v>39560.685416666667</v>
      </c>
    </row>
    <row r="215" spans="1:9" hidden="1" x14ac:dyDescent="0.25">
      <c r="A215" t="s">
        <v>241</v>
      </c>
      <c r="B215" t="s">
        <v>247</v>
      </c>
      <c r="C215">
        <v>1</v>
      </c>
      <c r="D215">
        <v>1</v>
      </c>
      <c r="E215" s="1">
        <v>36251</v>
      </c>
      <c r="G215">
        <v>1</v>
      </c>
      <c r="H215">
        <v>48</v>
      </c>
      <c r="I215" s="2">
        <v>39536.740277777775</v>
      </c>
    </row>
    <row r="216" spans="1:9" hidden="1" x14ac:dyDescent="0.25">
      <c r="A216" t="s">
        <v>248</v>
      </c>
      <c r="B216" t="s">
        <v>220</v>
      </c>
      <c r="C216">
        <v>1</v>
      </c>
      <c r="D216">
        <v>1</v>
      </c>
      <c r="E216" s="1">
        <v>38838</v>
      </c>
      <c r="F216" s="1">
        <v>2958465</v>
      </c>
      <c r="G216">
        <v>1</v>
      </c>
      <c r="H216">
        <v>48</v>
      </c>
      <c r="I216" s="2">
        <v>39566.563194444447</v>
      </c>
    </row>
    <row r="217" spans="1:9" hidden="1" x14ac:dyDescent="0.25">
      <c r="A217" t="s">
        <v>248</v>
      </c>
      <c r="B217" t="s">
        <v>187</v>
      </c>
      <c r="C217">
        <v>1</v>
      </c>
      <c r="D217">
        <v>1</v>
      </c>
      <c r="E217" s="1">
        <v>38838</v>
      </c>
      <c r="G217">
        <v>1</v>
      </c>
      <c r="H217">
        <v>48</v>
      </c>
      <c r="I217" s="2">
        <v>39566.563194444447</v>
      </c>
    </row>
    <row r="218" spans="1:9" hidden="1" x14ac:dyDescent="0.25">
      <c r="A218" t="s">
        <v>249</v>
      </c>
      <c r="B218" t="s">
        <v>250</v>
      </c>
      <c r="C218">
        <v>1</v>
      </c>
      <c r="D218">
        <v>1</v>
      </c>
      <c r="E218" s="1">
        <v>40057</v>
      </c>
      <c r="G218">
        <v>1</v>
      </c>
      <c r="H218">
        <v>48</v>
      </c>
      <c r="I218" s="2">
        <v>40008.643750000003</v>
      </c>
    </row>
    <row r="219" spans="1:9" hidden="1" x14ac:dyDescent="0.25">
      <c r="A219" t="s">
        <v>249</v>
      </c>
      <c r="B219" t="s">
        <v>251</v>
      </c>
      <c r="C219">
        <v>1</v>
      </c>
      <c r="D219">
        <v>1</v>
      </c>
      <c r="E219" s="1">
        <v>40026</v>
      </c>
      <c r="G219">
        <v>1</v>
      </c>
      <c r="H219">
        <v>48</v>
      </c>
      <c r="I219" s="2">
        <v>40008.645138888889</v>
      </c>
    </row>
    <row r="220" spans="1:9" hidden="1" x14ac:dyDescent="0.25">
      <c r="A220" t="s">
        <v>249</v>
      </c>
      <c r="B220" t="s">
        <v>252</v>
      </c>
      <c r="C220">
        <v>1.0334000000000001</v>
      </c>
      <c r="D220">
        <v>1</v>
      </c>
      <c r="E220" s="1">
        <v>40118</v>
      </c>
      <c r="G220">
        <v>1</v>
      </c>
      <c r="H220">
        <v>48</v>
      </c>
      <c r="I220" s="2">
        <v>40140.387499999997</v>
      </c>
    </row>
    <row r="221" spans="1:9" hidden="1" x14ac:dyDescent="0.25">
      <c r="A221" t="s">
        <v>249</v>
      </c>
      <c r="B221" t="s">
        <v>253</v>
      </c>
      <c r="C221">
        <v>1</v>
      </c>
      <c r="D221">
        <v>1</v>
      </c>
      <c r="E221" s="1">
        <v>40118</v>
      </c>
      <c r="G221">
        <v>1</v>
      </c>
      <c r="H221">
        <v>48</v>
      </c>
      <c r="I221" s="2">
        <v>40140.388194444444</v>
      </c>
    </row>
    <row r="222" spans="1:9" hidden="1" x14ac:dyDescent="0.25">
      <c r="A222" t="s">
        <v>254</v>
      </c>
      <c r="B222" t="s">
        <v>255</v>
      </c>
      <c r="C222">
        <v>1.044</v>
      </c>
      <c r="D222">
        <v>1.0189999999999999</v>
      </c>
      <c r="E222" s="1">
        <v>42461</v>
      </c>
      <c r="G222">
        <v>1</v>
      </c>
      <c r="H222">
        <v>48</v>
      </c>
      <c r="I222" s="2">
        <v>42354.447916666664</v>
      </c>
    </row>
    <row r="223" spans="1:9" hidden="1" x14ac:dyDescent="0.25">
      <c r="A223" t="s">
        <v>254</v>
      </c>
      <c r="B223" t="s">
        <v>256</v>
      </c>
      <c r="C223">
        <v>1.044</v>
      </c>
      <c r="D223">
        <v>1.0189999999999999</v>
      </c>
      <c r="E223" s="1">
        <v>42461</v>
      </c>
      <c r="G223">
        <v>1</v>
      </c>
      <c r="H223">
        <v>48</v>
      </c>
      <c r="I223" s="2">
        <v>42354.447916666664</v>
      </c>
    </row>
    <row r="224" spans="1:9" hidden="1" x14ac:dyDescent="0.25">
      <c r="A224" t="s">
        <v>254</v>
      </c>
      <c r="B224" t="s">
        <v>257</v>
      </c>
      <c r="C224">
        <v>1.044</v>
      </c>
      <c r="D224">
        <v>1.0189999999999999</v>
      </c>
      <c r="E224" s="1">
        <v>42461</v>
      </c>
      <c r="G224">
        <v>1</v>
      </c>
      <c r="H224">
        <v>48</v>
      </c>
      <c r="I224" s="2">
        <v>42354.448611111111</v>
      </c>
    </row>
    <row r="225" spans="1:9" hidden="1" x14ac:dyDescent="0.25">
      <c r="A225" t="s">
        <v>254</v>
      </c>
      <c r="B225" t="s">
        <v>258</v>
      </c>
      <c r="C225">
        <v>1.0329999999999999</v>
      </c>
      <c r="D225">
        <v>1.022</v>
      </c>
      <c r="E225" s="1">
        <v>42461</v>
      </c>
      <c r="G225">
        <v>1</v>
      </c>
      <c r="H225">
        <v>48</v>
      </c>
      <c r="I225" s="2">
        <v>42354.449305555558</v>
      </c>
    </row>
    <row r="226" spans="1:9" hidden="1" x14ac:dyDescent="0.25">
      <c r="A226" t="s">
        <v>254</v>
      </c>
      <c r="B226" t="s">
        <v>259</v>
      </c>
      <c r="C226">
        <v>1.0329999999999999</v>
      </c>
      <c r="D226">
        <v>1.022</v>
      </c>
      <c r="E226" s="1">
        <v>42461</v>
      </c>
      <c r="G226">
        <v>1</v>
      </c>
      <c r="H226">
        <v>48</v>
      </c>
      <c r="I226" s="2">
        <v>42354.45</v>
      </c>
    </row>
    <row r="227" spans="1:9" hidden="1" x14ac:dyDescent="0.25">
      <c r="A227" t="s">
        <v>254</v>
      </c>
      <c r="B227" t="s">
        <v>260</v>
      </c>
      <c r="C227">
        <v>1.0329999999999999</v>
      </c>
      <c r="D227">
        <v>1.022</v>
      </c>
      <c r="E227" s="1">
        <v>42461</v>
      </c>
      <c r="G227">
        <v>1</v>
      </c>
      <c r="H227">
        <v>48</v>
      </c>
      <c r="I227" s="2">
        <v>42354.450694444444</v>
      </c>
    </row>
    <row r="228" spans="1:9" hidden="1" x14ac:dyDescent="0.25">
      <c r="A228" t="s">
        <v>254</v>
      </c>
      <c r="B228" t="s">
        <v>261</v>
      </c>
      <c r="C228">
        <v>1.0269999999999999</v>
      </c>
      <c r="D228">
        <v>1.0169999999999999</v>
      </c>
      <c r="E228" s="1">
        <v>42461</v>
      </c>
      <c r="G228">
        <v>1</v>
      </c>
      <c r="H228">
        <v>48</v>
      </c>
      <c r="I228" s="2">
        <v>42354.450694444444</v>
      </c>
    </row>
    <row r="229" spans="1:9" hidden="1" x14ac:dyDescent="0.25">
      <c r="A229" t="s">
        <v>262</v>
      </c>
      <c r="B229" t="s">
        <v>263</v>
      </c>
      <c r="C229">
        <v>1.016</v>
      </c>
      <c r="D229">
        <v>1.0249999999999999</v>
      </c>
      <c r="E229" s="1">
        <v>38047</v>
      </c>
      <c r="G229">
        <v>1</v>
      </c>
      <c r="H229">
        <v>48</v>
      </c>
      <c r="I229" s="2">
        <v>39540.601388888892</v>
      </c>
    </row>
    <row r="230" spans="1:9" hidden="1" x14ac:dyDescent="0.25">
      <c r="A230" t="s">
        <v>262</v>
      </c>
      <c r="B230" t="s">
        <v>264</v>
      </c>
      <c r="C230">
        <v>1.0009999999999999</v>
      </c>
      <c r="D230">
        <v>1.004</v>
      </c>
      <c r="E230" s="1">
        <v>40725</v>
      </c>
      <c r="G230">
        <v>1</v>
      </c>
      <c r="H230">
        <v>48</v>
      </c>
      <c r="I230" s="2">
        <v>40729.511805555558</v>
      </c>
    </row>
    <row r="231" spans="1:9" hidden="1" x14ac:dyDescent="0.25">
      <c r="A231" t="s">
        <v>262</v>
      </c>
      <c r="B231" t="s">
        <v>255</v>
      </c>
      <c r="C231">
        <v>1</v>
      </c>
      <c r="D231">
        <v>1</v>
      </c>
      <c r="E231" s="1">
        <v>36251</v>
      </c>
      <c r="G231">
        <v>1</v>
      </c>
      <c r="H231">
        <v>48</v>
      </c>
      <c r="I231" s="2">
        <v>39536.768750000003</v>
      </c>
    </row>
    <row r="232" spans="1:9" hidden="1" x14ac:dyDescent="0.25">
      <c r="A232" t="s">
        <v>262</v>
      </c>
      <c r="B232" t="s">
        <v>256</v>
      </c>
      <c r="C232">
        <v>1.0149999999999999</v>
      </c>
      <c r="D232">
        <v>1</v>
      </c>
      <c r="E232" s="1">
        <v>42461</v>
      </c>
      <c r="G232">
        <v>1</v>
      </c>
      <c r="H232">
        <v>48</v>
      </c>
      <c r="I232" s="2">
        <v>42394.607638888891</v>
      </c>
    </row>
    <row r="233" spans="1:9" hidden="1" x14ac:dyDescent="0.25">
      <c r="A233" t="s">
        <v>262</v>
      </c>
      <c r="B233" t="s">
        <v>257</v>
      </c>
      <c r="C233">
        <v>1.05</v>
      </c>
      <c r="D233">
        <v>1</v>
      </c>
      <c r="E233" s="1">
        <v>42461</v>
      </c>
      <c r="G233">
        <v>1</v>
      </c>
      <c r="H233">
        <v>48</v>
      </c>
      <c r="I233" s="2">
        <v>42394.614583333336</v>
      </c>
    </row>
    <row r="234" spans="1:9" hidden="1" x14ac:dyDescent="0.25">
      <c r="A234" t="s">
        <v>262</v>
      </c>
      <c r="B234" t="s">
        <v>258</v>
      </c>
      <c r="C234">
        <v>1.0580000000000001</v>
      </c>
      <c r="D234">
        <v>1</v>
      </c>
      <c r="E234" s="1">
        <v>42461</v>
      </c>
      <c r="G234">
        <v>1</v>
      </c>
      <c r="H234">
        <v>48</v>
      </c>
      <c r="I234" s="2">
        <v>42394.615972222222</v>
      </c>
    </row>
    <row r="235" spans="1:9" hidden="1" x14ac:dyDescent="0.25">
      <c r="A235" t="s">
        <v>262</v>
      </c>
      <c r="B235" t="s">
        <v>259</v>
      </c>
      <c r="C235">
        <v>1.073</v>
      </c>
      <c r="D235">
        <v>1</v>
      </c>
      <c r="E235" s="1">
        <v>42461</v>
      </c>
      <c r="G235">
        <v>1</v>
      </c>
      <c r="H235">
        <v>48</v>
      </c>
      <c r="I235" s="2">
        <v>42394.617361111108</v>
      </c>
    </row>
    <row r="236" spans="1:9" hidden="1" x14ac:dyDescent="0.25">
      <c r="A236" t="s">
        <v>262</v>
      </c>
      <c r="B236" t="s">
        <v>260</v>
      </c>
      <c r="C236">
        <v>1.073</v>
      </c>
      <c r="D236">
        <v>1</v>
      </c>
      <c r="E236" s="1">
        <v>42461</v>
      </c>
      <c r="G236">
        <v>1</v>
      </c>
      <c r="H236">
        <v>48</v>
      </c>
      <c r="I236" s="2">
        <v>42394.618055555555</v>
      </c>
    </row>
    <row r="237" spans="1:9" hidden="1" x14ac:dyDescent="0.25">
      <c r="A237" t="s">
        <v>262</v>
      </c>
      <c r="B237" t="s">
        <v>261</v>
      </c>
      <c r="C237">
        <v>1.004</v>
      </c>
      <c r="D237">
        <v>1</v>
      </c>
      <c r="E237" s="1">
        <v>42461</v>
      </c>
      <c r="G237">
        <v>1</v>
      </c>
      <c r="H237">
        <v>48</v>
      </c>
      <c r="I237" s="2">
        <v>42394.624305555553</v>
      </c>
    </row>
    <row r="238" spans="1:9" hidden="1" x14ac:dyDescent="0.25">
      <c r="A238" t="s">
        <v>265</v>
      </c>
      <c r="B238" t="s">
        <v>266</v>
      </c>
      <c r="C238">
        <v>1.024</v>
      </c>
      <c r="D238">
        <v>1.024</v>
      </c>
      <c r="E238" s="1">
        <v>40179</v>
      </c>
      <c r="G238">
        <v>1</v>
      </c>
      <c r="H238">
        <v>48</v>
      </c>
      <c r="I238" s="2">
        <v>40117.92083333333</v>
      </c>
    </row>
    <row r="239" spans="1:9" hidden="1" x14ac:dyDescent="0.25">
      <c r="A239" t="s">
        <v>265</v>
      </c>
      <c r="B239" t="s">
        <v>267</v>
      </c>
      <c r="C239">
        <v>1</v>
      </c>
      <c r="D239">
        <v>1</v>
      </c>
      <c r="E239" s="1">
        <v>40210</v>
      </c>
      <c r="G239">
        <v>1</v>
      </c>
      <c r="H239">
        <v>48</v>
      </c>
      <c r="I239" s="2">
        <v>40206.625694444447</v>
      </c>
    </row>
    <row r="240" spans="1:9" hidden="1" x14ac:dyDescent="0.25">
      <c r="A240" t="s">
        <v>265</v>
      </c>
      <c r="B240" t="s">
        <v>268</v>
      </c>
      <c r="C240">
        <v>1</v>
      </c>
      <c r="D240">
        <v>1</v>
      </c>
      <c r="E240" s="1">
        <v>40269</v>
      </c>
      <c r="G240">
        <v>1</v>
      </c>
      <c r="H240">
        <v>48</v>
      </c>
      <c r="I240" s="2">
        <v>40268.970138888886</v>
      </c>
    </row>
    <row r="241" spans="1:9" hidden="1" x14ac:dyDescent="0.25">
      <c r="A241" t="s">
        <v>265</v>
      </c>
      <c r="B241" t="s">
        <v>269</v>
      </c>
      <c r="C241">
        <v>1</v>
      </c>
      <c r="D241">
        <v>1</v>
      </c>
      <c r="E241" s="1">
        <v>40269</v>
      </c>
      <c r="G241">
        <v>1</v>
      </c>
      <c r="H241">
        <v>48</v>
      </c>
      <c r="I241" s="2">
        <v>40268.970833333333</v>
      </c>
    </row>
    <row r="242" spans="1:9" hidden="1" x14ac:dyDescent="0.25">
      <c r="A242" t="s">
        <v>270</v>
      </c>
      <c r="B242" t="s">
        <v>271</v>
      </c>
      <c r="C242">
        <v>1</v>
      </c>
      <c r="D242">
        <v>1</v>
      </c>
      <c r="E242" s="1">
        <v>40057</v>
      </c>
      <c r="G242">
        <v>1</v>
      </c>
      <c r="H242">
        <v>48</v>
      </c>
      <c r="I242" s="2">
        <v>40071.48541666667</v>
      </c>
    </row>
    <row r="243" spans="1:9" hidden="1" x14ac:dyDescent="0.25">
      <c r="A243" t="s">
        <v>272</v>
      </c>
      <c r="B243" t="s">
        <v>273</v>
      </c>
      <c r="C243">
        <v>1.0169999999999999</v>
      </c>
      <c r="D243">
        <v>1</v>
      </c>
      <c r="E243" s="1">
        <v>40026</v>
      </c>
      <c r="G243">
        <v>1</v>
      </c>
      <c r="H243">
        <v>48</v>
      </c>
      <c r="I243" s="2">
        <v>40008.645833333336</v>
      </c>
    </row>
    <row r="244" spans="1:9" hidden="1" x14ac:dyDescent="0.25">
      <c r="A244" t="s">
        <v>272</v>
      </c>
      <c r="B244" t="s">
        <v>274</v>
      </c>
      <c r="C244">
        <v>1</v>
      </c>
      <c r="D244">
        <v>1</v>
      </c>
      <c r="E244" s="1">
        <v>40026</v>
      </c>
      <c r="G244">
        <v>1</v>
      </c>
      <c r="H244">
        <v>48</v>
      </c>
      <c r="I244" s="2">
        <v>40008.646527777775</v>
      </c>
    </row>
    <row r="245" spans="1:9" hidden="1" x14ac:dyDescent="0.25">
      <c r="A245" t="s">
        <v>272</v>
      </c>
      <c r="B245" t="s">
        <v>275</v>
      </c>
      <c r="C245">
        <v>1.0169999999999999</v>
      </c>
      <c r="D245">
        <v>1</v>
      </c>
      <c r="E245" s="1">
        <v>40026</v>
      </c>
      <c r="G245">
        <v>1</v>
      </c>
      <c r="H245">
        <v>48</v>
      </c>
      <c r="I245" s="2">
        <v>40008.646527777775</v>
      </c>
    </row>
    <row r="246" spans="1:9" hidden="1" x14ac:dyDescent="0.25">
      <c r="A246" t="s">
        <v>272</v>
      </c>
      <c r="B246" t="s">
        <v>276</v>
      </c>
      <c r="C246">
        <v>1</v>
      </c>
      <c r="D246">
        <v>1</v>
      </c>
      <c r="E246" s="1">
        <v>40026</v>
      </c>
      <c r="G246">
        <v>1</v>
      </c>
      <c r="H246">
        <v>48</v>
      </c>
      <c r="I246" s="2">
        <v>40008.647222222222</v>
      </c>
    </row>
    <row r="247" spans="1:9" hidden="1" x14ac:dyDescent="0.25">
      <c r="A247" t="s">
        <v>277</v>
      </c>
      <c r="B247" t="s">
        <v>278</v>
      </c>
      <c r="C247">
        <v>1</v>
      </c>
      <c r="D247">
        <v>1</v>
      </c>
      <c r="E247" s="1">
        <v>38838</v>
      </c>
      <c r="G247">
        <v>1</v>
      </c>
      <c r="H247">
        <v>48</v>
      </c>
      <c r="I247" s="2">
        <v>39537.066666666666</v>
      </c>
    </row>
    <row r="248" spans="1:9" hidden="1" x14ac:dyDescent="0.25">
      <c r="A248" t="s">
        <v>277</v>
      </c>
      <c r="B248" t="s">
        <v>279</v>
      </c>
      <c r="C248">
        <v>1</v>
      </c>
      <c r="D248">
        <v>1</v>
      </c>
      <c r="E248" s="1">
        <v>38838</v>
      </c>
      <c r="G248">
        <v>1</v>
      </c>
      <c r="H248">
        <v>48</v>
      </c>
      <c r="I248" s="2">
        <v>39537.066666666666</v>
      </c>
    </row>
    <row r="249" spans="1:9" hidden="1" x14ac:dyDescent="0.25">
      <c r="A249" t="s">
        <v>277</v>
      </c>
      <c r="B249" t="s">
        <v>280</v>
      </c>
      <c r="C249">
        <v>1</v>
      </c>
      <c r="D249">
        <v>1</v>
      </c>
      <c r="E249" s="1">
        <v>38838</v>
      </c>
      <c r="G249">
        <v>1</v>
      </c>
      <c r="H249">
        <v>48</v>
      </c>
      <c r="I249" s="2">
        <v>39537.066666666666</v>
      </c>
    </row>
    <row r="250" spans="1:9" hidden="1" x14ac:dyDescent="0.25">
      <c r="A250" t="s">
        <v>277</v>
      </c>
      <c r="B250" t="s">
        <v>281</v>
      </c>
      <c r="C250">
        <v>1</v>
      </c>
      <c r="D250">
        <v>1</v>
      </c>
      <c r="E250" s="1">
        <v>36796</v>
      </c>
      <c r="G250">
        <v>1</v>
      </c>
      <c r="H250">
        <v>48</v>
      </c>
      <c r="I250" s="2">
        <v>39536.993055555555</v>
      </c>
    </row>
    <row r="251" spans="1:9" hidden="1" x14ac:dyDescent="0.25">
      <c r="A251" t="s">
        <v>277</v>
      </c>
      <c r="B251" t="s">
        <v>282</v>
      </c>
      <c r="C251">
        <v>1</v>
      </c>
      <c r="D251">
        <v>1</v>
      </c>
      <c r="E251" s="1">
        <v>39569</v>
      </c>
      <c r="G251">
        <v>1</v>
      </c>
      <c r="H251">
        <v>48</v>
      </c>
      <c r="I251" s="2">
        <v>39596.395833333336</v>
      </c>
    </row>
    <row r="252" spans="1:9" hidden="1" x14ac:dyDescent="0.25">
      <c r="A252" t="s">
        <v>283</v>
      </c>
      <c r="B252" t="s">
        <v>284</v>
      </c>
      <c r="C252">
        <v>1.0249999999999999</v>
      </c>
      <c r="D252">
        <v>1.0249999999999999</v>
      </c>
      <c r="E252" s="1">
        <v>41365</v>
      </c>
      <c r="G252">
        <v>1</v>
      </c>
      <c r="H252">
        <v>48</v>
      </c>
      <c r="I252" s="2">
        <v>41299.657638888886</v>
      </c>
    </row>
    <row r="253" spans="1:9" hidden="1" x14ac:dyDescent="0.25">
      <c r="A253" t="s">
        <v>283</v>
      </c>
      <c r="B253" t="s">
        <v>285</v>
      </c>
      <c r="C253">
        <v>1.004</v>
      </c>
      <c r="D253">
        <v>1.004</v>
      </c>
      <c r="E253" s="1">
        <v>41456</v>
      </c>
      <c r="G253">
        <v>1</v>
      </c>
      <c r="H253">
        <v>48</v>
      </c>
      <c r="I253" s="2">
        <v>41394.4375</v>
      </c>
    </row>
    <row r="254" spans="1:9" hidden="1" x14ac:dyDescent="0.25">
      <c r="A254" t="s">
        <v>283</v>
      </c>
      <c r="B254" t="s">
        <v>286</v>
      </c>
      <c r="C254">
        <v>1.0549999999999999</v>
      </c>
      <c r="D254">
        <v>1.0549999999999999</v>
      </c>
      <c r="E254" s="1">
        <v>41365</v>
      </c>
      <c r="G254">
        <v>1</v>
      </c>
      <c r="H254">
        <v>48</v>
      </c>
      <c r="I254" s="2">
        <v>41299.65625</v>
      </c>
    </row>
    <row r="255" spans="1:9" hidden="1" x14ac:dyDescent="0.25">
      <c r="A255" t="s">
        <v>283</v>
      </c>
      <c r="B255" t="s">
        <v>287</v>
      </c>
      <c r="C255">
        <v>1.0289999999999999</v>
      </c>
      <c r="D255">
        <v>1.0289999999999999</v>
      </c>
      <c r="E255" s="1">
        <v>41730</v>
      </c>
      <c r="G255">
        <v>1</v>
      </c>
      <c r="H255">
        <v>48</v>
      </c>
      <c r="I255" s="2">
        <v>41663.314583333333</v>
      </c>
    </row>
    <row r="256" spans="1:9" hidden="1" x14ac:dyDescent="0.25">
      <c r="A256" t="s">
        <v>288</v>
      </c>
      <c r="B256">
        <v>2751984</v>
      </c>
      <c r="C256">
        <v>1</v>
      </c>
      <c r="D256">
        <v>1</v>
      </c>
      <c r="E256" s="1">
        <v>38838</v>
      </c>
      <c r="G256">
        <v>1</v>
      </c>
      <c r="H256">
        <v>48</v>
      </c>
      <c r="I256" s="2">
        <v>39542.692361111112</v>
      </c>
    </row>
    <row r="257" spans="1:9" hidden="1" x14ac:dyDescent="0.25">
      <c r="A257" t="s">
        <v>288</v>
      </c>
      <c r="B257">
        <v>5753678</v>
      </c>
      <c r="C257">
        <v>1</v>
      </c>
      <c r="D257">
        <v>1</v>
      </c>
      <c r="E257" s="1">
        <v>38838</v>
      </c>
      <c r="G257">
        <v>1</v>
      </c>
      <c r="H257">
        <v>48</v>
      </c>
      <c r="I257" s="2">
        <v>39542.692361111112</v>
      </c>
    </row>
    <row r="258" spans="1:9" hidden="1" x14ac:dyDescent="0.25">
      <c r="A258" t="s">
        <v>288</v>
      </c>
      <c r="B258" t="s">
        <v>289</v>
      </c>
      <c r="C258">
        <v>1.075</v>
      </c>
      <c r="D258">
        <v>1</v>
      </c>
      <c r="E258" s="1">
        <v>36251</v>
      </c>
      <c r="G258">
        <v>1</v>
      </c>
      <c r="H258">
        <v>48</v>
      </c>
      <c r="I258" s="2">
        <v>39555.493055555555</v>
      </c>
    </row>
    <row r="259" spans="1:9" hidden="1" x14ac:dyDescent="0.25">
      <c r="A259" t="s">
        <v>288</v>
      </c>
      <c r="B259" t="s">
        <v>290</v>
      </c>
      <c r="C259">
        <v>1.0024</v>
      </c>
      <c r="D259">
        <v>1</v>
      </c>
      <c r="E259" s="1">
        <v>36434</v>
      </c>
      <c r="G259">
        <v>1</v>
      </c>
      <c r="H259">
        <v>48</v>
      </c>
      <c r="I259" s="2">
        <v>39555.539583333331</v>
      </c>
    </row>
    <row r="260" spans="1:9" hidden="1" x14ac:dyDescent="0.25">
      <c r="A260" t="s">
        <v>288</v>
      </c>
      <c r="B260" t="s">
        <v>291</v>
      </c>
      <c r="C260">
        <v>1.0047999999999999</v>
      </c>
      <c r="D260">
        <v>1</v>
      </c>
      <c r="E260" s="1">
        <v>36251</v>
      </c>
      <c r="G260">
        <v>1</v>
      </c>
      <c r="H260">
        <v>48</v>
      </c>
      <c r="I260" s="2">
        <v>39555.521527777775</v>
      </c>
    </row>
    <row r="261" spans="1:9" hidden="1" x14ac:dyDescent="0.25">
      <c r="A261" t="s">
        <v>288</v>
      </c>
      <c r="B261" t="s">
        <v>292</v>
      </c>
      <c r="C261">
        <v>1.02</v>
      </c>
      <c r="D261">
        <v>1</v>
      </c>
      <c r="E261" s="1">
        <v>37014</v>
      </c>
      <c r="G261">
        <v>1</v>
      </c>
      <c r="H261">
        <v>48</v>
      </c>
      <c r="I261" s="2">
        <v>39555.537499999999</v>
      </c>
    </row>
    <row r="262" spans="1:9" hidden="1" x14ac:dyDescent="0.25">
      <c r="A262" t="s">
        <v>288</v>
      </c>
      <c r="B262" t="s">
        <v>293</v>
      </c>
      <c r="C262">
        <v>1.0189999999999999</v>
      </c>
      <c r="D262">
        <v>1</v>
      </c>
      <c r="E262" s="1">
        <v>40940</v>
      </c>
      <c r="G262">
        <v>1</v>
      </c>
      <c r="H262">
        <v>48</v>
      </c>
      <c r="I262" s="2">
        <v>40980.357638888891</v>
      </c>
    </row>
    <row r="263" spans="1:9" hidden="1" x14ac:dyDescent="0.25">
      <c r="A263" t="s">
        <v>288</v>
      </c>
      <c r="B263" t="s">
        <v>294</v>
      </c>
      <c r="C263">
        <v>1.0289999999999999</v>
      </c>
      <c r="D263">
        <v>1</v>
      </c>
      <c r="E263" s="1">
        <v>41103</v>
      </c>
      <c r="G263">
        <v>1</v>
      </c>
      <c r="H263">
        <v>48</v>
      </c>
      <c r="I263" s="2">
        <v>41106.554861111108</v>
      </c>
    </row>
    <row r="264" spans="1:9" hidden="1" x14ac:dyDescent="0.25">
      <c r="A264" t="s">
        <v>288</v>
      </c>
      <c r="B264" t="s">
        <v>295</v>
      </c>
      <c r="C264">
        <v>1.048</v>
      </c>
      <c r="D264">
        <v>1</v>
      </c>
      <c r="E264" s="1">
        <v>41183</v>
      </c>
      <c r="G264">
        <v>1</v>
      </c>
      <c r="H264">
        <v>48</v>
      </c>
      <c r="I264" s="2">
        <v>41324.373611111114</v>
      </c>
    </row>
    <row r="265" spans="1:9" hidden="1" x14ac:dyDescent="0.25">
      <c r="A265" t="s">
        <v>296</v>
      </c>
      <c r="B265" t="s">
        <v>297</v>
      </c>
      <c r="C265">
        <v>1.0339</v>
      </c>
      <c r="D265">
        <v>0</v>
      </c>
      <c r="E265" s="1">
        <v>42339</v>
      </c>
      <c r="G265">
        <v>1</v>
      </c>
      <c r="H265">
        <v>48</v>
      </c>
      <c r="I265" s="2">
        <v>42342.694444444445</v>
      </c>
    </row>
    <row r="266" spans="1:9" hidden="1" x14ac:dyDescent="0.25">
      <c r="A266" t="s">
        <v>298</v>
      </c>
      <c r="B266">
        <v>1</v>
      </c>
      <c r="C266">
        <v>1</v>
      </c>
      <c r="D266">
        <v>1</v>
      </c>
      <c r="E266" s="1">
        <v>36982</v>
      </c>
      <c r="G266">
        <v>1</v>
      </c>
      <c r="H266">
        <v>48</v>
      </c>
      <c r="I266" s="2">
        <v>39537.044444444444</v>
      </c>
    </row>
    <row r="267" spans="1:9" hidden="1" x14ac:dyDescent="0.25">
      <c r="A267" t="s">
        <v>299</v>
      </c>
      <c r="B267" t="s">
        <v>300</v>
      </c>
      <c r="C267">
        <v>1.0900000000000001</v>
      </c>
      <c r="D267">
        <v>1</v>
      </c>
      <c r="E267" s="1">
        <v>41365</v>
      </c>
      <c r="G267">
        <v>1</v>
      </c>
      <c r="H267">
        <v>48</v>
      </c>
      <c r="I267" s="2">
        <v>41303.509027777778</v>
      </c>
    </row>
    <row r="268" spans="1:9" hidden="1" x14ac:dyDescent="0.25">
      <c r="A268" t="s">
        <v>299</v>
      </c>
      <c r="B268" t="s">
        <v>301</v>
      </c>
      <c r="C268">
        <v>1.036</v>
      </c>
      <c r="D268">
        <v>1</v>
      </c>
      <c r="E268" s="1">
        <v>41730</v>
      </c>
      <c r="G268">
        <v>1</v>
      </c>
      <c r="H268">
        <v>48</v>
      </c>
      <c r="I268" s="2">
        <v>41683.520833333336</v>
      </c>
    </row>
    <row r="269" spans="1:9" hidden="1" x14ac:dyDescent="0.25">
      <c r="A269" t="s">
        <v>299</v>
      </c>
      <c r="B269" t="s">
        <v>302</v>
      </c>
      <c r="C269">
        <v>1.0900000000000001</v>
      </c>
      <c r="D269">
        <v>1</v>
      </c>
      <c r="E269" s="1">
        <v>41365</v>
      </c>
      <c r="G269">
        <v>1</v>
      </c>
      <c r="H269">
        <v>48</v>
      </c>
      <c r="I269" s="2">
        <v>41303.594444444447</v>
      </c>
    </row>
    <row r="270" spans="1:9" hidden="1" x14ac:dyDescent="0.25">
      <c r="A270" t="s">
        <v>299</v>
      </c>
      <c r="B270" t="s">
        <v>303</v>
      </c>
      <c r="C270">
        <v>1.073</v>
      </c>
      <c r="D270">
        <v>1</v>
      </c>
      <c r="E270" s="1">
        <v>41365</v>
      </c>
      <c r="G270">
        <v>1</v>
      </c>
      <c r="H270">
        <v>48</v>
      </c>
      <c r="I270" s="2">
        <v>41303.510416666664</v>
      </c>
    </row>
    <row r="271" spans="1:9" hidden="1" x14ac:dyDescent="0.25">
      <c r="A271" t="s">
        <v>299</v>
      </c>
      <c r="B271" t="s">
        <v>304</v>
      </c>
      <c r="C271">
        <v>1.0249999999999999</v>
      </c>
      <c r="D271">
        <v>1</v>
      </c>
      <c r="E271" s="1">
        <v>36276</v>
      </c>
      <c r="G271">
        <v>1</v>
      </c>
      <c r="H271">
        <v>48</v>
      </c>
      <c r="I271" s="2">
        <v>39539.769444444442</v>
      </c>
    </row>
    <row r="272" spans="1:9" hidden="1" x14ac:dyDescent="0.25">
      <c r="A272" t="s">
        <v>299</v>
      </c>
      <c r="B272" t="s">
        <v>305</v>
      </c>
      <c r="C272">
        <v>1.073</v>
      </c>
      <c r="D272">
        <v>1</v>
      </c>
      <c r="E272" s="1">
        <v>41365</v>
      </c>
      <c r="G272">
        <v>1</v>
      </c>
      <c r="H272">
        <v>48</v>
      </c>
      <c r="I272" s="2">
        <v>41303.594444444447</v>
      </c>
    </row>
    <row r="273" spans="1:9" hidden="1" x14ac:dyDescent="0.25">
      <c r="A273" t="s">
        <v>299</v>
      </c>
      <c r="B273" t="s">
        <v>306</v>
      </c>
      <c r="C273">
        <v>1.08</v>
      </c>
      <c r="D273">
        <v>1</v>
      </c>
      <c r="E273" s="1">
        <v>41730</v>
      </c>
      <c r="G273">
        <v>1</v>
      </c>
      <c r="H273">
        <v>16</v>
      </c>
      <c r="I273" s="2">
        <v>41683.518750000003</v>
      </c>
    </row>
    <row r="274" spans="1:9" hidden="1" x14ac:dyDescent="0.25">
      <c r="A274" t="s">
        <v>299</v>
      </c>
      <c r="B274" t="s">
        <v>306</v>
      </c>
      <c r="C274">
        <v>1.08</v>
      </c>
      <c r="D274">
        <v>1</v>
      </c>
      <c r="E274" s="1">
        <v>41730</v>
      </c>
      <c r="G274">
        <v>17</v>
      </c>
      <c r="H274">
        <v>48</v>
      </c>
      <c r="I274" s="2">
        <v>41683.518750000003</v>
      </c>
    </row>
    <row r="275" spans="1:9" hidden="1" x14ac:dyDescent="0.25">
      <c r="A275" t="s">
        <v>299</v>
      </c>
      <c r="B275" t="s">
        <v>307</v>
      </c>
      <c r="C275">
        <v>1.0609999999999999</v>
      </c>
      <c r="D275">
        <v>1</v>
      </c>
      <c r="E275" s="1">
        <v>41730</v>
      </c>
      <c r="G275">
        <v>1</v>
      </c>
      <c r="H275">
        <v>16</v>
      </c>
      <c r="I275" s="2">
        <v>41683.518750000003</v>
      </c>
    </row>
    <row r="276" spans="1:9" hidden="1" x14ac:dyDescent="0.25">
      <c r="A276" t="s">
        <v>299</v>
      </c>
      <c r="B276" t="s">
        <v>307</v>
      </c>
      <c r="C276">
        <v>1.0609999999999999</v>
      </c>
      <c r="D276">
        <v>1</v>
      </c>
      <c r="E276" s="1">
        <v>41730</v>
      </c>
      <c r="G276">
        <v>17</v>
      </c>
      <c r="H276">
        <v>48</v>
      </c>
      <c r="I276" s="2">
        <v>41683.518750000003</v>
      </c>
    </row>
    <row r="277" spans="1:9" hidden="1" x14ac:dyDescent="0.25">
      <c r="A277" t="s">
        <v>299</v>
      </c>
      <c r="B277" t="s">
        <v>308</v>
      </c>
      <c r="C277">
        <v>1.036</v>
      </c>
      <c r="D277">
        <v>1</v>
      </c>
      <c r="E277" s="1">
        <v>41730</v>
      </c>
      <c r="G277">
        <v>1</v>
      </c>
      <c r="H277">
        <v>16</v>
      </c>
      <c r="I277" s="2">
        <v>41683.520833333336</v>
      </c>
    </row>
    <row r="278" spans="1:9" hidden="1" x14ac:dyDescent="0.25">
      <c r="A278" t="s">
        <v>299</v>
      </c>
      <c r="B278" t="s">
        <v>308</v>
      </c>
      <c r="C278">
        <v>1.036</v>
      </c>
      <c r="D278">
        <v>1</v>
      </c>
      <c r="E278" s="1">
        <v>41730</v>
      </c>
      <c r="G278">
        <v>17</v>
      </c>
      <c r="H278">
        <v>48</v>
      </c>
      <c r="I278" s="2">
        <v>41683.520833333336</v>
      </c>
    </row>
    <row r="279" spans="1:9" hidden="1" x14ac:dyDescent="0.25">
      <c r="A279" t="s">
        <v>299</v>
      </c>
      <c r="B279" t="s">
        <v>309</v>
      </c>
      <c r="C279">
        <v>1.0716000000000001</v>
      </c>
      <c r="D279">
        <v>1</v>
      </c>
      <c r="E279" s="1">
        <v>41365</v>
      </c>
      <c r="G279">
        <v>1</v>
      </c>
      <c r="H279">
        <v>48</v>
      </c>
      <c r="I279" s="2">
        <v>41303.513888888891</v>
      </c>
    </row>
    <row r="280" spans="1:9" hidden="1" x14ac:dyDescent="0.25">
      <c r="A280" t="s">
        <v>299</v>
      </c>
      <c r="B280" t="s">
        <v>310</v>
      </c>
      <c r="C280">
        <v>1.0250999999999999</v>
      </c>
      <c r="D280">
        <v>1</v>
      </c>
      <c r="E280" s="1">
        <v>36824</v>
      </c>
      <c r="G280">
        <v>1</v>
      </c>
      <c r="H280">
        <v>48</v>
      </c>
      <c r="I280" s="2">
        <v>39539.771527777775</v>
      </c>
    </row>
    <row r="281" spans="1:9" hidden="1" x14ac:dyDescent="0.25">
      <c r="A281" t="s">
        <v>299</v>
      </c>
      <c r="B281" t="s">
        <v>311</v>
      </c>
      <c r="C281">
        <v>1.0716000000000001</v>
      </c>
      <c r="D281">
        <v>1</v>
      </c>
      <c r="E281" s="1">
        <v>41365</v>
      </c>
      <c r="G281">
        <v>1</v>
      </c>
      <c r="H281">
        <v>48</v>
      </c>
      <c r="I281" s="2">
        <v>41303.595138888886</v>
      </c>
    </row>
    <row r="282" spans="1:9" hidden="1" x14ac:dyDescent="0.25">
      <c r="A282" t="s">
        <v>299</v>
      </c>
      <c r="B282" t="s">
        <v>312</v>
      </c>
      <c r="C282">
        <v>1.08</v>
      </c>
      <c r="D282">
        <v>1</v>
      </c>
      <c r="E282" s="1">
        <v>41365</v>
      </c>
      <c r="G282">
        <v>1</v>
      </c>
      <c r="H282">
        <v>48</v>
      </c>
      <c r="I282" s="2">
        <v>41303.51458333333</v>
      </c>
    </row>
    <row r="283" spans="1:9" hidden="1" x14ac:dyDescent="0.25">
      <c r="A283" t="s">
        <v>299</v>
      </c>
      <c r="B283" t="s">
        <v>313</v>
      </c>
      <c r="C283">
        <v>1.012</v>
      </c>
      <c r="D283">
        <v>1</v>
      </c>
      <c r="E283" s="1">
        <v>39539</v>
      </c>
      <c r="G283">
        <v>1</v>
      </c>
      <c r="H283">
        <v>48</v>
      </c>
      <c r="I283" s="2">
        <v>39541.406944444447</v>
      </c>
    </row>
    <row r="284" spans="1:9" hidden="1" x14ac:dyDescent="0.25">
      <c r="A284" t="s">
        <v>299</v>
      </c>
      <c r="B284" t="s">
        <v>314</v>
      </c>
      <c r="C284">
        <v>1.08</v>
      </c>
      <c r="D284">
        <v>1</v>
      </c>
      <c r="E284" s="1">
        <v>41365</v>
      </c>
      <c r="G284">
        <v>1</v>
      </c>
      <c r="H284">
        <v>48</v>
      </c>
      <c r="I284" s="2">
        <v>41303.597222222219</v>
      </c>
    </row>
    <row r="285" spans="1:9" hidden="1" x14ac:dyDescent="0.25">
      <c r="A285" t="s">
        <v>299</v>
      </c>
      <c r="B285" t="s">
        <v>315</v>
      </c>
      <c r="C285">
        <v>1.0716000000000001</v>
      </c>
      <c r="D285">
        <v>1</v>
      </c>
      <c r="E285" s="1">
        <v>42461</v>
      </c>
      <c r="G285">
        <v>1</v>
      </c>
      <c r="H285">
        <v>48</v>
      </c>
      <c r="I285" s="2">
        <v>42397.433333333334</v>
      </c>
    </row>
    <row r="286" spans="1:9" hidden="1" x14ac:dyDescent="0.25">
      <c r="A286" t="s">
        <v>299</v>
      </c>
      <c r="B286" t="s">
        <v>316</v>
      </c>
      <c r="C286">
        <v>1.0148999999999999</v>
      </c>
      <c r="D286">
        <v>1</v>
      </c>
      <c r="E286" s="1">
        <v>36251</v>
      </c>
      <c r="G286">
        <v>1</v>
      </c>
      <c r="H286">
        <v>48</v>
      </c>
      <c r="I286" s="2">
        <v>39539.772222222222</v>
      </c>
    </row>
    <row r="287" spans="1:9" hidden="1" x14ac:dyDescent="0.25">
      <c r="A287" t="s">
        <v>299</v>
      </c>
      <c r="B287" t="s">
        <v>317</v>
      </c>
      <c r="C287">
        <v>1.0702</v>
      </c>
      <c r="D287">
        <v>1</v>
      </c>
      <c r="E287" s="1">
        <v>41365</v>
      </c>
      <c r="G287">
        <v>1</v>
      </c>
      <c r="H287">
        <v>48</v>
      </c>
      <c r="I287" s="2">
        <v>41303.597916666666</v>
      </c>
    </row>
    <row r="288" spans="1:9" hidden="1" x14ac:dyDescent="0.25">
      <c r="A288" t="s">
        <v>299</v>
      </c>
      <c r="B288" t="s">
        <v>318</v>
      </c>
      <c r="C288">
        <v>1.0780000000000001</v>
      </c>
      <c r="D288">
        <v>1</v>
      </c>
      <c r="E288" s="1">
        <v>41365</v>
      </c>
      <c r="G288">
        <v>1</v>
      </c>
      <c r="H288">
        <v>48</v>
      </c>
      <c r="I288" s="2">
        <v>41303.518750000003</v>
      </c>
    </row>
    <row r="289" spans="1:9" hidden="1" x14ac:dyDescent="0.25">
      <c r="A289" t="s">
        <v>299</v>
      </c>
      <c r="B289" t="s">
        <v>319</v>
      </c>
      <c r="C289">
        <v>1.038</v>
      </c>
      <c r="D289">
        <v>1</v>
      </c>
      <c r="E289" s="1">
        <v>36251</v>
      </c>
      <c r="G289">
        <v>1</v>
      </c>
      <c r="H289">
        <v>48</v>
      </c>
      <c r="I289" s="2">
        <v>39539.772222222222</v>
      </c>
    </row>
    <row r="290" spans="1:9" hidden="1" x14ac:dyDescent="0.25">
      <c r="A290" t="s">
        <v>299</v>
      </c>
      <c r="B290" t="s">
        <v>320</v>
      </c>
      <c r="C290">
        <v>1.0780000000000001</v>
      </c>
      <c r="D290">
        <v>1</v>
      </c>
      <c r="E290" s="1">
        <v>41365</v>
      </c>
      <c r="G290">
        <v>1</v>
      </c>
      <c r="H290">
        <v>48</v>
      </c>
      <c r="I290" s="2">
        <v>41303.597916666666</v>
      </c>
    </row>
    <row r="291" spans="1:9" hidden="1" x14ac:dyDescent="0.25">
      <c r="A291" t="s">
        <v>299</v>
      </c>
      <c r="B291" t="s">
        <v>321</v>
      </c>
      <c r="C291">
        <v>1.0900000000000001</v>
      </c>
      <c r="D291">
        <v>1</v>
      </c>
      <c r="E291" s="1">
        <v>41365</v>
      </c>
      <c r="G291">
        <v>1</v>
      </c>
      <c r="H291">
        <v>48</v>
      </c>
      <c r="I291" s="2">
        <v>41303.519444444442</v>
      </c>
    </row>
    <row r="292" spans="1:9" hidden="1" x14ac:dyDescent="0.25">
      <c r="A292" t="s">
        <v>299</v>
      </c>
      <c r="B292" t="s">
        <v>322</v>
      </c>
      <c r="C292">
        <v>1.036</v>
      </c>
      <c r="D292">
        <v>1</v>
      </c>
      <c r="E292" s="1">
        <v>41730</v>
      </c>
      <c r="G292">
        <v>1</v>
      </c>
      <c r="H292">
        <v>48</v>
      </c>
      <c r="I292" s="2">
        <v>41683.521527777775</v>
      </c>
    </row>
    <row r="293" spans="1:9" hidden="1" x14ac:dyDescent="0.25">
      <c r="A293" t="s">
        <v>299</v>
      </c>
      <c r="B293" t="s">
        <v>323</v>
      </c>
      <c r="C293">
        <v>1.0900000000000001</v>
      </c>
      <c r="D293">
        <v>1</v>
      </c>
      <c r="E293" s="1">
        <v>41365</v>
      </c>
      <c r="G293">
        <v>1</v>
      </c>
      <c r="H293">
        <v>48</v>
      </c>
      <c r="I293" s="2">
        <v>41303.598611111112</v>
      </c>
    </row>
    <row r="294" spans="1:9" hidden="1" x14ac:dyDescent="0.25">
      <c r="A294" t="s">
        <v>299</v>
      </c>
      <c r="B294" t="s">
        <v>324</v>
      </c>
      <c r="C294">
        <v>1.095</v>
      </c>
      <c r="D294">
        <v>1</v>
      </c>
      <c r="E294" s="1">
        <v>41365</v>
      </c>
      <c r="G294">
        <v>1</v>
      </c>
      <c r="H294">
        <v>48</v>
      </c>
      <c r="I294" s="2">
        <v>41303.520138888889</v>
      </c>
    </row>
    <row r="295" spans="1:9" hidden="1" x14ac:dyDescent="0.25">
      <c r="A295" t="s">
        <v>299</v>
      </c>
      <c r="B295" t="s">
        <v>325</v>
      </c>
      <c r="C295">
        <v>1.036</v>
      </c>
      <c r="D295">
        <v>1</v>
      </c>
      <c r="E295" s="1">
        <v>41730</v>
      </c>
      <c r="G295">
        <v>1</v>
      </c>
      <c r="H295">
        <v>48</v>
      </c>
      <c r="I295" s="2">
        <v>41683.521527777775</v>
      </c>
    </row>
    <row r="296" spans="1:9" hidden="1" x14ac:dyDescent="0.25">
      <c r="A296" t="s">
        <v>299</v>
      </c>
      <c r="B296" t="s">
        <v>326</v>
      </c>
      <c r="C296">
        <v>1.095</v>
      </c>
      <c r="D296">
        <v>1</v>
      </c>
      <c r="E296" s="1">
        <v>41365</v>
      </c>
      <c r="G296">
        <v>1</v>
      </c>
      <c r="H296">
        <v>48</v>
      </c>
      <c r="I296" s="2">
        <v>41303.599305555559</v>
      </c>
    </row>
    <row r="297" spans="1:9" hidden="1" x14ac:dyDescent="0.25">
      <c r="A297" t="s">
        <v>299</v>
      </c>
      <c r="B297" t="s">
        <v>327</v>
      </c>
      <c r="C297">
        <v>1.08</v>
      </c>
      <c r="D297">
        <v>1</v>
      </c>
      <c r="E297" s="1">
        <v>41365</v>
      </c>
      <c r="G297">
        <v>1</v>
      </c>
      <c r="H297">
        <v>48</v>
      </c>
      <c r="I297" s="2">
        <v>41303.520833333336</v>
      </c>
    </row>
    <row r="298" spans="1:9" hidden="1" x14ac:dyDescent="0.25">
      <c r="A298" t="s">
        <v>299</v>
      </c>
      <c r="B298" t="s">
        <v>328</v>
      </c>
      <c r="C298">
        <v>1.012</v>
      </c>
      <c r="D298">
        <v>1</v>
      </c>
      <c r="E298" s="1">
        <v>36251</v>
      </c>
      <c r="G298">
        <v>1</v>
      </c>
      <c r="H298">
        <v>48</v>
      </c>
      <c r="I298" s="2">
        <v>39539.773611111108</v>
      </c>
    </row>
    <row r="299" spans="1:9" hidden="1" x14ac:dyDescent="0.25">
      <c r="A299" t="s">
        <v>299</v>
      </c>
      <c r="B299" t="s">
        <v>329</v>
      </c>
      <c r="C299">
        <v>1.08</v>
      </c>
      <c r="D299">
        <v>1</v>
      </c>
      <c r="E299" s="1">
        <v>41365</v>
      </c>
      <c r="G299">
        <v>1</v>
      </c>
      <c r="H299">
        <v>48</v>
      </c>
      <c r="I299" s="2">
        <v>41303.599305555559</v>
      </c>
    </row>
    <row r="300" spans="1:9" hidden="1" x14ac:dyDescent="0.25">
      <c r="A300" t="s">
        <v>299</v>
      </c>
      <c r="B300" t="s">
        <v>330</v>
      </c>
      <c r="C300">
        <v>1.073</v>
      </c>
      <c r="D300">
        <v>1</v>
      </c>
      <c r="E300" s="1">
        <v>41365</v>
      </c>
      <c r="G300">
        <v>1</v>
      </c>
      <c r="H300">
        <v>48</v>
      </c>
      <c r="I300" s="2">
        <v>41303.522222222222</v>
      </c>
    </row>
    <row r="301" spans="1:9" hidden="1" x14ac:dyDescent="0.25">
      <c r="A301" t="s">
        <v>299</v>
      </c>
      <c r="B301" t="s">
        <v>331</v>
      </c>
      <c r="C301">
        <v>1.0249999999999999</v>
      </c>
      <c r="D301">
        <v>1</v>
      </c>
      <c r="E301" s="1">
        <v>36251</v>
      </c>
      <c r="G301">
        <v>1</v>
      </c>
      <c r="H301">
        <v>48</v>
      </c>
      <c r="I301" s="2">
        <v>39539.773611111108</v>
      </c>
    </row>
    <row r="302" spans="1:9" hidden="1" x14ac:dyDescent="0.25">
      <c r="A302" t="s">
        <v>299</v>
      </c>
      <c r="B302" t="s">
        <v>332</v>
      </c>
      <c r="C302">
        <v>1.073</v>
      </c>
      <c r="D302">
        <v>1</v>
      </c>
      <c r="E302" s="1">
        <v>41365</v>
      </c>
      <c r="G302">
        <v>1</v>
      </c>
      <c r="H302">
        <v>48</v>
      </c>
      <c r="I302" s="2">
        <v>41303.600694444445</v>
      </c>
    </row>
    <row r="303" spans="1:9" hidden="1" x14ac:dyDescent="0.25">
      <c r="A303" t="s">
        <v>299</v>
      </c>
      <c r="B303" t="s">
        <v>333</v>
      </c>
      <c r="C303">
        <v>1.073</v>
      </c>
      <c r="D303">
        <v>1</v>
      </c>
      <c r="E303" s="1">
        <v>41365</v>
      </c>
      <c r="G303">
        <v>1</v>
      </c>
      <c r="H303">
        <v>48</v>
      </c>
      <c r="I303" s="2">
        <v>41303.522916666669</v>
      </c>
    </row>
    <row r="304" spans="1:9" hidden="1" x14ac:dyDescent="0.25">
      <c r="A304" t="s">
        <v>299</v>
      </c>
      <c r="B304" t="s">
        <v>334</v>
      </c>
      <c r="C304">
        <v>1.0249999999999999</v>
      </c>
      <c r="D304">
        <v>1</v>
      </c>
      <c r="E304" s="1">
        <v>36251</v>
      </c>
      <c r="G304">
        <v>1</v>
      </c>
      <c r="H304">
        <v>48</v>
      </c>
      <c r="I304" s="2">
        <v>39539.774305555555</v>
      </c>
    </row>
    <row r="305" spans="1:9" hidden="1" x14ac:dyDescent="0.25">
      <c r="A305" t="s">
        <v>299</v>
      </c>
      <c r="B305" t="s">
        <v>335</v>
      </c>
      <c r="C305">
        <v>1.073</v>
      </c>
      <c r="D305">
        <v>1</v>
      </c>
      <c r="E305" s="1">
        <v>41365</v>
      </c>
      <c r="G305">
        <v>1</v>
      </c>
      <c r="H305">
        <v>48</v>
      </c>
      <c r="I305" s="2">
        <v>41303.600694444445</v>
      </c>
    </row>
    <row r="306" spans="1:9" hidden="1" x14ac:dyDescent="0.25">
      <c r="A306" t="s">
        <v>299</v>
      </c>
      <c r="B306" t="s">
        <v>336</v>
      </c>
      <c r="C306">
        <v>1.0716000000000001</v>
      </c>
      <c r="D306">
        <v>1</v>
      </c>
      <c r="E306" s="1">
        <v>41365</v>
      </c>
      <c r="G306">
        <v>1</v>
      </c>
      <c r="H306">
        <v>48</v>
      </c>
      <c r="I306" s="2">
        <v>41304.663888888892</v>
      </c>
    </row>
    <row r="307" spans="1:9" hidden="1" x14ac:dyDescent="0.25">
      <c r="A307" t="s">
        <v>299</v>
      </c>
      <c r="B307" t="s">
        <v>337</v>
      </c>
      <c r="C307">
        <v>1.0250999999999999</v>
      </c>
      <c r="D307">
        <v>1</v>
      </c>
      <c r="E307" s="1">
        <v>40634</v>
      </c>
      <c r="G307">
        <v>1</v>
      </c>
      <c r="H307">
        <v>48</v>
      </c>
      <c r="I307" s="2">
        <v>41304.435416666667</v>
      </c>
    </row>
    <row r="308" spans="1:9" hidden="1" x14ac:dyDescent="0.25">
      <c r="A308" t="s">
        <v>299</v>
      </c>
      <c r="B308" t="s">
        <v>338</v>
      </c>
      <c r="C308">
        <v>1.0716000000000001</v>
      </c>
      <c r="D308">
        <v>1</v>
      </c>
      <c r="E308" s="1">
        <v>41365</v>
      </c>
      <c r="G308">
        <v>1</v>
      </c>
      <c r="H308">
        <v>48</v>
      </c>
      <c r="I308" s="2">
        <v>41303.601388888892</v>
      </c>
    </row>
    <row r="309" spans="1:9" hidden="1" x14ac:dyDescent="0.25">
      <c r="A309" t="s">
        <v>299</v>
      </c>
      <c r="B309" t="s">
        <v>339</v>
      </c>
      <c r="C309">
        <v>1.073</v>
      </c>
      <c r="D309">
        <v>1</v>
      </c>
      <c r="E309" s="1">
        <v>41365</v>
      </c>
      <c r="G309">
        <v>1</v>
      </c>
      <c r="H309">
        <v>48</v>
      </c>
      <c r="I309" s="2">
        <v>41303.53125</v>
      </c>
    </row>
    <row r="310" spans="1:9" hidden="1" x14ac:dyDescent="0.25">
      <c r="A310" t="s">
        <v>299</v>
      </c>
      <c r="B310" t="s">
        <v>340</v>
      </c>
      <c r="C310">
        <v>1.0249999999999999</v>
      </c>
      <c r="D310">
        <v>1</v>
      </c>
      <c r="E310" s="1">
        <v>39539</v>
      </c>
      <c r="G310">
        <v>1</v>
      </c>
      <c r="H310">
        <v>48</v>
      </c>
      <c r="I310" s="2">
        <v>39541.406944444447</v>
      </c>
    </row>
    <row r="311" spans="1:9" hidden="1" x14ac:dyDescent="0.25">
      <c r="A311" t="s">
        <v>299</v>
      </c>
      <c r="B311" t="s">
        <v>341</v>
      </c>
      <c r="C311">
        <v>1.073</v>
      </c>
      <c r="D311">
        <v>1</v>
      </c>
      <c r="E311" s="1">
        <v>41365</v>
      </c>
      <c r="G311">
        <v>1</v>
      </c>
      <c r="H311">
        <v>48</v>
      </c>
      <c r="I311" s="2">
        <v>41303.601388888892</v>
      </c>
    </row>
    <row r="312" spans="1:9" hidden="1" x14ac:dyDescent="0.25">
      <c r="A312" t="s">
        <v>299</v>
      </c>
      <c r="B312" t="s">
        <v>342</v>
      </c>
      <c r="C312">
        <v>1.0780000000000001</v>
      </c>
      <c r="D312">
        <v>1</v>
      </c>
      <c r="E312" s="1">
        <v>41365</v>
      </c>
      <c r="G312">
        <v>1</v>
      </c>
      <c r="H312">
        <v>48</v>
      </c>
      <c r="I312" s="2">
        <v>41303.532638888886</v>
      </c>
    </row>
    <row r="313" spans="1:9" hidden="1" x14ac:dyDescent="0.25">
      <c r="A313" t="s">
        <v>299</v>
      </c>
      <c r="B313" t="s">
        <v>343</v>
      </c>
      <c r="C313">
        <v>1.038</v>
      </c>
      <c r="D313">
        <v>1</v>
      </c>
      <c r="E313" s="1">
        <v>36251</v>
      </c>
      <c r="G313">
        <v>1</v>
      </c>
      <c r="H313">
        <v>48</v>
      </c>
      <c r="I313" s="2">
        <v>39539.775000000001</v>
      </c>
    </row>
    <row r="314" spans="1:9" hidden="1" x14ac:dyDescent="0.25">
      <c r="A314" t="s">
        <v>299</v>
      </c>
      <c r="B314" t="s">
        <v>344</v>
      </c>
      <c r="C314">
        <v>1.0780000000000001</v>
      </c>
      <c r="D314">
        <v>1</v>
      </c>
      <c r="E314" s="1">
        <v>41365</v>
      </c>
      <c r="G314">
        <v>1</v>
      </c>
      <c r="H314">
        <v>48</v>
      </c>
      <c r="I314" s="2">
        <v>41303.601388888892</v>
      </c>
    </row>
    <row r="315" spans="1:9" hidden="1" x14ac:dyDescent="0.25">
      <c r="A315" t="s">
        <v>299</v>
      </c>
      <c r="B315" t="s">
        <v>345</v>
      </c>
      <c r="C315">
        <v>1.038</v>
      </c>
      <c r="D315">
        <v>1.038</v>
      </c>
      <c r="E315" s="1">
        <v>37144</v>
      </c>
      <c r="G315">
        <v>1</v>
      </c>
      <c r="H315">
        <v>48</v>
      </c>
      <c r="I315" s="2">
        <v>39545.700694444444</v>
      </c>
    </row>
    <row r="316" spans="1:9" hidden="1" x14ac:dyDescent="0.25">
      <c r="A316" t="s">
        <v>299</v>
      </c>
      <c r="B316" t="s">
        <v>346</v>
      </c>
      <c r="C316">
        <v>1</v>
      </c>
      <c r="D316">
        <v>1</v>
      </c>
      <c r="E316" s="1">
        <v>38838</v>
      </c>
      <c r="G316">
        <v>1</v>
      </c>
      <c r="H316">
        <v>48</v>
      </c>
      <c r="I316" s="2">
        <v>39537.065972222219</v>
      </c>
    </row>
    <row r="317" spans="1:9" hidden="1" x14ac:dyDescent="0.25">
      <c r="A317" t="s">
        <v>299</v>
      </c>
      <c r="B317" t="s">
        <v>347</v>
      </c>
      <c r="C317">
        <v>1.038</v>
      </c>
      <c r="D317">
        <v>1.01</v>
      </c>
      <c r="E317" s="1">
        <v>41000</v>
      </c>
      <c r="G317">
        <v>1</v>
      </c>
      <c r="H317">
        <v>48</v>
      </c>
      <c r="I317" s="2">
        <v>40931.649305555555</v>
      </c>
    </row>
    <row r="318" spans="1:9" hidden="1" x14ac:dyDescent="0.25">
      <c r="A318" t="s">
        <v>299</v>
      </c>
      <c r="B318" t="s">
        <v>348</v>
      </c>
      <c r="C318">
        <v>1.08</v>
      </c>
      <c r="D318">
        <v>1.08</v>
      </c>
      <c r="E318" s="1">
        <v>41000</v>
      </c>
      <c r="G318">
        <v>1</v>
      </c>
      <c r="H318">
        <v>48</v>
      </c>
      <c r="I318" s="2">
        <v>40931.651388888888</v>
      </c>
    </row>
    <row r="319" spans="1:9" hidden="1" x14ac:dyDescent="0.25">
      <c r="A319" t="s">
        <v>299</v>
      </c>
      <c r="B319" t="s">
        <v>349</v>
      </c>
      <c r="C319">
        <v>1.08</v>
      </c>
      <c r="D319">
        <v>1.08</v>
      </c>
      <c r="E319" s="1">
        <v>41000</v>
      </c>
      <c r="G319">
        <v>1</v>
      </c>
      <c r="H319">
        <v>48</v>
      </c>
      <c r="I319" s="2">
        <v>40931.654166666667</v>
      </c>
    </row>
    <row r="320" spans="1:9" hidden="1" x14ac:dyDescent="0.25">
      <c r="A320" t="s">
        <v>299</v>
      </c>
      <c r="B320" t="s">
        <v>350</v>
      </c>
      <c r="C320">
        <v>1.04</v>
      </c>
      <c r="D320">
        <v>1</v>
      </c>
      <c r="E320" s="1">
        <v>39783</v>
      </c>
      <c r="G320">
        <v>1</v>
      </c>
      <c r="H320">
        <v>48</v>
      </c>
      <c r="I320" s="2">
        <v>39756.672222222223</v>
      </c>
    </row>
    <row r="321" spans="1:9" hidden="1" x14ac:dyDescent="0.25">
      <c r="A321" t="s">
        <v>299</v>
      </c>
      <c r="B321" t="s">
        <v>351</v>
      </c>
      <c r="C321">
        <v>1.073</v>
      </c>
      <c r="D321">
        <v>1</v>
      </c>
      <c r="E321" s="1">
        <v>41913</v>
      </c>
      <c r="G321">
        <v>1</v>
      </c>
      <c r="H321">
        <v>48</v>
      </c>
      <c r="I321" s="2">
        <v>41901.32916666667</v>
      </c>
    </row>
    <row r="322" spans="1:9" hidden="1" x14ac:dyDescent="0.25">
      <c r="A322" t="s">
        <v>299</v>
      </c>
      <c r="B322" t="s">
        <v>352</v>
      </c>
      <c r="C322">
        <v>1.08</v>
      </c>
      <c r="D322">
        <v>1.08</v>
      </c>
      <c r="E322" s="1">
        <v>38852</v>
      </c>
      <c r="G322">
        <v>1</v>
      </c>
      <c r="H322">
        <v>48</v>
      </c>
      <c r="I322" s="2">
        <v>39545.70208333333</v>
      </c>
    </row>
    <row r="323" spans="1:9" hidden="1" x14ac:dyDescent="0.25">
      <c r="A323" t="s">
        <v>299</v>
      </c>
      <c r="B323" t="s">
        <v>353</v>
      </c>
      <c r="C323">
        <v>1.08</v>
      </c>
      <c r="D323">
        <v>1.08</v>
      </c>
      <c r="E323" s="1">
        <v>41000</v>
      </c>
      <c r="G323">
        <v>1</v>
      </c>
      <c r="H323">
        <v>48</v>
      </c>
      <c r="I323" s="2">
        <v>40931.668055555558</v>
      </c>
    </row>
    <row r="324" spans="1:9" hidden="1" x14ac:dyDescent="0.25">
      <c r="A324" t="s">
        <v>299</v>
      </c>
      <c r="B324" t="s">
        <v>354</v>
      </c>
      <c r="C324">
        <v>1</v>
      </c>
      <c r="D324">
        <v>1</v>
      </c>
      <c r="E324" s="1">
        <v>39539</v>
      </c>
      <c r="G324">
        <v>1</v>
      </c>
      <c r="H324">
        <v>48</v>
      </c>
      <c r="I324" s="2">
        <v>39541.411805555559</v>
      </c>
    </row>
    <row r="325" spans="1:9" hidden="1" x14ac:dyDescent="0.25">
      <c r="A325" t="s">
        <v>299</v>
      </c>
      <c r="B325" t="s">
        <v>355</v>
      </c>
      <c r="C325">
        <v>1.0651999999999999</v>
      </c>
      <c r="D325">
        <v>1.0651999999999999</v>
      </c>
      <c r="E325" s="1">
        <v>38838</v>
      </c>
      <c r="G325">
        <v>1</v>
      </c>
      <c r="H325">
        <v>48</v>
      </c>
      <c r="I325" s="2">
        <v>39545.702777777777</v>
      </c>
    </row>
    <row r="326" spans="1:9" hidden="1" x14ac:dyDescent="0.25">
      <c r="A326" t="s">
        <v>299</v>
      </c>
      <c r="B326" t="s">
        <v>356</v>
      </c>
      <c r="C326">
        <v>1</v>
      </c>
      <c r="D326">
        <v>1.0314000000000001</v>
      </c>
      <c r="E326" s="1">
        <v>39783</v>
      </c>
      <c r="G326">
        <v>1</v>
      </c>
      <c r="H326">
        <v>48</v>
      </c>
      <c r="I326" s="2">
        <v>39756.669444444444</v>
      </c>
    </row>
    <row r="327" spans="1:9" hidden="1" x14ac:dyDescent="0.25">
      <c r="A327" t="s">
        <v>299</v>
      </c>
      <c r="B327" t="s">
        <v>357</v>
      </c>
      <c r="C327">
        <v>1</v>
      </c>
      <c r="D327">
        <v>1</v>
      </c>
      <c r="E327" s="1">
        <v>38838</v>
      </c>
      <c r="G327">
        <v>1</v>
      </c>
      <c r="H327">
        <v>48</v>
      </c>
      <c r="I327" s="2">
        <v>39541.588194444441</v>
      </c>
    </row>
    <row r="328" spans="1:9" hidden="1" x14ac:dyDescent="0.25">
      <c r="A328" t="s">
        <v>299</v>
      </c>
      <c r="B328" t="s">
        <v>358</v>
      </c>
      <c r="C328">
        <v>1</v>
      </c>
      <c r="D328">
        <v>1</v>
      </c>
      <c r="E328" s="1">
        <v>38838</v>
      </c>
      <c r="G328">
        <v>1</v>
      </c>
      <c r="H328">
        <v>48</v>
      </c>
      <c r="I328" s="2">
        <v>39541.588194444441</v>
      </c>
    </row>
    <row r="329" spans="1:9" hidden="1" x14ac:dyDescent="0.25">
      <c r="A329" t="s">
        <v>299</v>
      </c>
      <c r="B329" t="s">
        <v>359</v>
      </c>
      <c r="C329">
        <v>1</v>
      </c>
      <c r="D329">
        <v>1</v>
      </c>
      <c r="E329" s="1">
        <v>38838</v>
      </c>
      <c r="G329">
        <v>1</v>
      </c>
      <c r="H329">
        <v>48</v>
      </c>
      <c r="I329" s="2">
        <v>39541.588194444441</v>
      </c>
    </row>
    <row r="330" spans="1:9" hidden="1" x14ac:dyDescent="0.25">
      <c r="A330" t="s">
        <v>299</v>
      </c>
      <c r="B330" t="s">
        <v>360</v>
      </c>
      <c r="C330">
        <v>1</v>
      </c>
      <c r="D330">
        <v>1</v>
      </c>
      <c r="E330" s="1">
        <v>39539</v>
      </c>
      <c r="G330">
        <v>1</v>
      </c>
      <c r="H330">
        <v>48</v>
      </c>
      <c r="I330" s="2">
        <v>39541.507638888892</v>
      </c>
    </row>
    <row r="331" spans="1:9" hidden="1" x14ac:dyDescent="0.25">
      <c r="A331" t="s">
        <v>299</v>
      </c>
      <c r="B331" t="s">
        <v>361</v>
      </c>
      <c r="C331">
        <v>1.048</v>
      </c>
      <c r="D331">
        <v>1.048</v>
      </c>
      <c r="E331" s="1">
        <v>39539</v>
      </c>
      <c r="G331">
        <v>1</v>
      </c>
      <c r="H331">
        <v>48</v>
      </c>
      <c r="I331" s="2">
        <v>39545.697916666664</v>
      </c>
    </row>
    <row r="332" spans="1:9" hidden="1" x14ac:dyDescent="0.25">
      <c r="A332" t="s">
        <v>299</v>
      </c>
      <c r="B332" t="s">
        <v>362</v>
      </c>
      <c r="C332">
        <v>1.07</v>
      </c>
      <c r="D332">
        <v>1.07</v>
      </c>
      <c r="E332" s="1">
        <v>39539</v>
      </c>
      <c r="G332">
        <v>1</v>
      </c>
      <c r="H332">
        <v>48</v>
      </c>
      <c r="I332" s="2">
        <v>39545.703472222223</v>
      </c>
    </row>
    <row r="333" spans="1:9" hidden="1" x14ac:dyDescent="0.25">
      <c r="A333" t="s">
        <v>299</v>
      </c>
      <c r="B333" t="s">
        <v>363</v>
      </c>
      <c r="C333">
        <v>1.0629999999999999</v>
      </c>
      <c r="D333">
        <v>1.0629999999999999</v>
      </c>
      <c r="E333" s="1">
        <v>39539</v>
      </c>
      <c r="G333">
        <v>1</v>
      </c>
      <c r="H333">
        <v>48</v>
      </c>
      <c r="I333" s="2">
        <v>39545.70416666667</v>
      </c>
    </row>
    <row r="334" spans="1:9" hidden="1" x14ac:dyDescent="0.25">
      <c r="A334" t="s">
        <v>299</v>
      </c>
      <c r="B334" t="s">
        <v>364</v>
      </c>
      <c r="C334">
        <v>1.08</v>
      </c>
      <c r="D334">
        <v>1.08</v>
      </c>
      <c r="E334" s="1">
        <v>39539</v>
      </c>
      <c r="G334">
        <v>1</v>
      </c>
      <c r="H334">
        <v>48</v>
      </c>
      <c r="I334" s="2">
        <v>39545.70416666667</v>
      </c>
    </row>
    <row r="335" spans="1:9" hidden="1" x14ac:dyDescent="0.25">
      <c r="A335" t="s">
        <v>299</v>
      </c>
      <c r="B335" t="s">
        <v>365</v>
      </c>
      <c r="C335">
        <v>1.0629999999999999</v>
      </c>
      <c r="D335">
        <v>1.0629999999999999</v>
      </c>
      <c r="E335" s="1">
        <v>39539</v>
      </c>
      <c r="G335">
        <v>1</v>
      </c>
      <c r="H335">
        <v>48</v>
      </c>
      <c r="I335" s="2">
        <v>39545.70416666667</v>
      </c>
    </row>
    <row r="336" spans="1:9" hidden="1" x14ac:dyDescent="0.25">
      <c r="A336" t="s">
        <v>299</v>
      </c>
      <c r="B336" t="s">
        <v>366</v>
      </c>
      <c r="C336">
        <v>1.0651999999999999</v>
      </c>
      <c r="D336">
        <v>1.0651999999999999</v>
      </c>
      <c r="E336" s="1">
        <v>39539</v>
      </c>
      <c r="G336">
        <v>1</v>
      </c>
      <c r="H336">
        <v>48</v>
      </c>
      <c r="I336" s="2">
        <v>39545.70416666667</v>
      </c>
    </row>
    <row r="337" spans="1:9" hidden="1" x14ac:dyDescent="0.25">
      <c r="A337" t="s">
        <v>299</v>
      </c>
      <c r="B337" t="s">
        <v>367</v>
      </c>
      <c r="C337">
        <v>1</v>
      </c>
      <c r="D337">
        <v>1.0168999999999999</v>
      </c>
      <c r="E337" s="1">
        <v>41000</v>
      </c>
      <c r="G337">
        <v>1</v>
      </c>
      <c r="H337">
        <v>48</v>
      </c>
      <c r="I337" s="2">
        <v>40931.67083333333</v>
      </c>
    </row>
    <row r="338" spans="1:9" hidden="1" x14ac:dyDescent="0.25">
      <c r="A338" t="s">
        <v>299</v>
      </c>
      <c r="B338" t="s">
        <v>368</v>
      </c>
      <c r="C338">
        <v>1</v>
      </c>
      <c r="D338">
        <v>1</v>
      </c>
      <c r="E338" s="1">
        <v>39661</v>
      </c>
      <c r="G338">
        <v>1</v>
      </c>
      <c r="H338">
        <v>48</v>
      </c>
      <c r="I338" s="2">
        <v>39694.620138888888</v>
      </c>
    </row>
    <row r="339" spans="1:9" hidden="1" x14ac:dyDescent="0.25">
      <c r="A339" t="s">
        <v>299</v>
      </c>
      <c r="B339" t="s">
        <v>369</v>
      </c>
      <c r="C339">
        <v>1</v>
      </c>
      <c r="D339">
        <v>1</v>
      </c>
      <c r="E339" s="1">
        <v>39692</v>
      </c>
      <c r="G339">
        <v>1</v>
      </c>
      <c r="H339">
        <v>48</v>
      </c>
      <c r="I339" s="2">
        <v>39722.378472222219</v>
      </c>
    </row>
    <row r="340" spans="1:9" hidden="1" x14ac:dyDescent="0.25">
      <c r="A340" t="s">
        <v>299</v>
      </c>
      <c r="B340" t="s">
        <v>370</v>
      </c>
      <c r="C340">
        <v>1.0651999999999999</v>
      </c>
      <c r="D340">
        <v>1</v>
      </c>
      <c r="E340" s="1">
        <v>41000</v>
      </c>
      <c r="G340">
        <v>1</v>
      </c>
      <c r="H340">
        <v>48</v>
      </c>
      <c r="I340" s="2">
        <v>40931.672222222223</v>
      </c>
    </row>
    <row r="341" spans="1:9" hidden="1" x14ac:dyDescent="0.25">
      <c r="A341" t="s">
        <v>299</v>
      </c>
      <c r="B341" t="s">
        <v>371</v>
      </c>
      <c r="C341">
        <v>1.0329999999999999</v>
      </c>
      <c r="D341">
        <v>1</v>
      </c>
      <c r="E341" s="1">
        <v>40057</v>
      </c>
      <c r="G341">
        <v>1</v>
      </c>
      <c r="H341">
        <v>48</v>
      </c>
      <c r="I341" s="2">
        <v>40042.365972222222</v>
      </c>
    </row>
    <row r="342" spans="1:9" hidden="1" x14ac:dyDescent="0.25">
      <c r="A342" t="s">
        <v>299</v>
      </c>
      <c r="B342" t="s">
        <v>372</v>
      </c>
      <c r="C342">
        <v>1</v>
      </c>
      <c r="D342">
        <v>1</v>
      </c>
      <c r="E342" s="1">
        <v>41395</v>
      </c>
      <c r="G342">
        <v>1</v>
      </c>
      <c r="H342">
        <v>48</v>
      </c>
      <c r="I342" s="2">
        <v>41583.67083333333</v>
      </c>
    </row>
    <row r="343" spans="1:9" hidden="1" x14ac:dyDescent="0.25">
      <c r="A343" t="s">
        <v>299</v>
      </c>
      <c r="B343" t="s">
        <v>373</v>
      </c>
      <c r="C343">
        <v>1</v>
      </c>
      <c r="D343">
        <v>1</v>
      </c>
      <c r="E343" s="1">
        <v>41275</v>
      </c>
      <c r="G343">
        <v>1</v>
      </c>
      <c r="H343">
        <v>48</v>
      </c>
      <c r="I343" s="2">
        <v>41673.444444444445</v>
      </c>
    </row>
    <row r="344" spans="1:9" hidden="1" x14ac:dyDescent="0.25">
      <c r="A344" t="s">
        <v>299</v>
      </c>
      <c r="B344" t="s">
        <v>374</v>
      </c>
      <c r="C344">
        <v>1.07</v>
      </c>
      <c r="D344">
        <v>1.07</v>
      </c>
      <c r="E344" s="1">
        <v>38838</v>
      </c>
      <c r="G344">
        <v>1</v>
      </c>
      <c r="H344">
        <v>48</v>
      </c>
      <c r="I344" s="2">
        <v>39545.706944444442</v>
      </c>
    </row>
    <row r="345" spans="1:9" hidden="1" x14ac:dyDescent="0.25">
      <c r="A345" t="s">
        <v>299</v>
      </c>
      <c r="B345" t="s">
        <v>375</v>
      </c>
      <c r="C345">
        <v>1.008</v>
      </c>
      <c r="D345">
        <v>1</v>
      </c>
      <c r="E345" s="1">
        <v>36251</v>
      </c>
      <c r="G345">
        <v>1</v>
      </c>
      <c r="H345">
        <v>48</v>
      </c>
      <c r="I345" s="2">
        <v>39541.402777777781</v>
      </c>
    </row>
    <row r="346" spans="1:9" hidden="1" x14ac:dyDescent="0.25">
      <c r="A346" t="s">
        <v>299</v>
      </c>
      <c r="B346" t="s">
        <v>376</v>
      </c>
      <c r="C346">
        <v>1.0109999999999999</v>
      </c>
      <c r="D346">
        <v>1</v>
      </c>
      <c r="E346" s="1">
        <v>36251</v>
      </c>
      <c r="G346">
        <v>1</v>
      </c>
      <c r="H346">
        <v>48</v>
      </c>
      <c r="I346" s="2">
        <v>39541.402777777781</v>
      </c>
    </row>
    <row r="347" spans="1:9" hidden="1" x14ac:dyDescent="0.25">
      <c r="A347" t="s">
        <v>299</v>
      </c>
      <c r="B347" t="s">
        <v>377</v>
      </c>
      <c r="C347">
        <v>1.012</v>
      </c>
      <c r="D347">
        <v>1</v>
      </c>
      <c r="E347" s="1">
        <v>37653</v>
      </c>
      <c r="G347">
        <v>1</v>
      </c>
      <c r="H347">
        <v>48</v>
      </c>
      <c r="I347" s="2">
        <v>39541.40347222222</v>
      </c>
    </row>
    <row r="348" spans="1:9" hidden="1" x14ac:dyDescent="0.25">
      <c r="A348" t="s">
        <v>299</v>
      </c>
      <c r="B348" t="s">
        <v>378</v>
      </c>
      <c r="C348">
        <v>1.014</v>
      </c>
      <c r="D348">
        <v>1</v>
      </c>
      <c r="E348" s="1">
        <v>37653</v>
      </c>
      <c r="G348">
        <v>1</v>
      </c>
      <c r="H348">
        <v>48</v>
      </c>
      <c r="I348" s="2">
        <v>39541.40347222222</v>
      </c>
    </row>
    <row r="349" spans="1:9" hidden="1" x14ac:dyDescent="0.25">
      <c r="A349" t="s">
        <v>299</v>
      </c>
      <c r="B349" t="s">
        <v>379</v>
      </c>
      <c r="C349">
        <v>1.0149999999999999</v>
      </c>
      <c r="D349">
        <v>1</v>
      </c>
      <c r="E349" s="1">
        <v>37653</v>
      </c>
      <c r="G349">
        <v>1</v>
      </c>
      <c r="H349">
        <v>48</v>
      </c>
      <c r="I349" s="2">
        <v>39541.40347222222</v>
      </c>
    </row>
    <row r="350" spans="1:9" hidden="1" x14ac:dyDescent="0.25">
      <c r="A350" t="s">
        <v>299</v>
      </c>
      <c r="B350" t="s">
        <v>380</v>
      </c>
      <c r="C350">
        <v>1.0169999999999999</v>
      </c>
      <c r="D350">
        <v>1</v>
      </c>
      <c r="E350" s="1">
        <v>37653</v>
      </c>
      <c r="G350">
        <v>1</v>
      </c>
      <c r="H350">
        <v>48</v>
      </c>
      <c r="I350" s="2">
        <v>39541.404166666667</v>
      </c>
    </row>
    <row r="351" spans="1:9" hidden="1" x14ac:dyDescent="0.25">
      <c r="A351" t="s">
        <v>299</v>
      </c>
      <c r="B351" t="s">
        <v>381</v>
      </c>
      <c r="C351">
        <v>1.018</v>
      </c>
      <c r="D351">
        <v>1</v>
      </c>
      <c r="E351" s="1">
        <v>37653</v>
      </c>
      <c r="G351">
        <v>1</v>
      </c>
      <c r="H351">
        <v>48</v>
      </c>
      <c r="I351" s="2">
        <v>39541.404166666667</v>
      </c>
    </row>
    <row r="352" spans="1:9" hidden="1" x14ac:dyDescent="0.25">
      <c r="A352" t="s">
        <v>299</v>
      </c>
      <c r="B352" t="s">
        <v>382</v>
      </c>
      <c r="C352">
        <v>1.02</v>
      </c>
      <c r="D352">
        <v>1</v>
      </c>
      <c r="E352" s="1">
        <v>38565</v>
      </c>
      <c r="G352">
        <v>1</v>
      </c>
      <c r="H352">
        <v>48</v>
      </c>
      <c r="I352" s="2">
        <v>39541.404166666667</v>
      </c>
    </row>
    <row r="353" spans="1:9" hidden="1" x14ac:dyDescent="0.25">
      <c r="A353" t="s">
        <v>299</v>
      </c>
      <c r="B353" t="s">
        <v>383</v>
      </c>
      <c r="C353">
        <v>1.0229999999999999</v>
      </c>
      <c r="D353">
        <v>1</v>
      </c>
      <c r="E353" s="1">
        <v>37653</v>
      </c>
      <c r="G353">
        <v>1</v>
      </c>
      <c r="H353">
        <v>48</v>
      </c>
      <c r="I353" s="2">
        <v>39541.404166666667</v>
      </c>
    </row>
    <row r="354" spans="1:9" hidden="1" x14ac:dyDescent="0.25">
      <c r="A354" t="s">
        <v>299</v>
      </c>
      <c r="B354" t="s">
        <v>384</v>
      </c>
      <c r="C354">
        <v>1.024</v>
      </c>
      <c r="D354">
        <v>1</v>
      </c>
      <c r="E354" s="1">
        <v>37653</v>
      </c>
      <c r="G354">
        <v>1</v>
      </c>
      <c r="H354">
        <v>48</v>
      </c>
      <c r="I354" s="2">
        <v>39541.404861111114</v>
      </c>
    </row>
    <row r="355" spans="1:9" hidden="1" x14ac:dyDescent="0.25">
      <c r="A355" t="s">
        <v>299</v>
      </c>
      <c r="B355" t="s">
        <v>385</v>
      </c>
      <c r="C355">
        <v>1.0249999999999999</v>
      </c>
      <c r="D355">
        <v>1</v>
      </c>
      <c r="E355" s="1">
        <v>36251</v>
      </c>
      <c r="G355">
        <v>1</v>
      </c>
      <c r="H355">
        <v>48</v>
      </c>
      <c r="I355" s="2">
        <v>39541.404861111114</v>
      </c>
    </row>
    <row r="356" spans="1:9" hidden="1" x14ac:dyDescent="0.25">
      <c r="A356" t="s">
        <v>299</v>
      </c>
      <c r="B356" t="s">
        <v>386</v>
      </c>
      <c r="C356">
        <v>1.026</v>
      </c>
      <c r="D356">
        <v>1</v>
      </c>
      <c r="E356" s="1">
        <v>37653</v>
      </c>
      <c r="G356">
        <v>1</v>
      </c>
      <c r="H356">
        <v>48</v>
      </c>
      <c r="I356" s="2">
        <v>39541.404861111114</v>
      </c>
    </row>
    <row r="357" spans="1:9" hidden="1" x14ac:dyDescent="0.25">
      <c r="A357" t="s">
        <v>299</v>
      </c>
      <c r="B357" t="s">
        <v>387</v>
      </c>
      <c r="C357">
        <v>1.0289999999999999</v>
      </c>
      <c r="D357">
        <v>1</v>
      </c>
      <c r="E357" s="1">
        <v>37653</v>
      </c>
      <c r="G357">
        <v>1</v>
      </c>
      <c r="H357">
        <v>48</v>
      </c>
      <c r="I357" s="2">
        <v>39541.404861111114</v>
      </c>
    </row>
    <row r="358" spans="1:9" hidden="1" x14ac:dyDescent="0.25">
      <c r="A358" t="s">
        <v>299</v>
      </c>
      <c r="B358" t="s">
        <v>388</v>
      </c>
      <c r="C358">
        <v>1.032</v>
      </c>
      <c r="D358">
        <v>1</v>
      </c>
      <c r="E358" s="1">
        <v>37653</v>
      </c>
      <c r="G358">
        <v>1</v>
      </c>
      <c r="H358">
        <v>48</v>
      </c>
      <c r="I358" s="2">
        <v>39541.405555555553</v>
      </c>
    </row>
    <row r="359" spans="1:9" hidden="1" x14ac:dyDescent="0.25">
      <c r="A359" t="s">
        <v>299</v>
      </c>
      <c r="B359" t="s">
        <v>389</v>
      </c>
      <c r="C359">
        <v>1.0864</v>
      </c>
      <c r="D359">
        <v>1</v>
      </c>
      <c r="E359" s="1">
        <v>36251</v>
      </c>
      <c r="G359">
        <v>1</v>
      </c>
      <c r="H359">
        <v>48</v>
      </c>
      <c r="I359" s="2">
        <v>39541.405555555553</v>
      </c>
    </row>
    <row r="360" spans="1:9" hidden="1" x14ac:dyDescent="0.25">
      <c r="A360" t="s">
        <v>299</v>
      </c>
      <c r="B360" t="s">
        <v>390</v>
      </c>
      <c r="C360">
        <v>1.038</v>
      </c>
      <c r="D360">
        <v>1</v>
      </c>
      <c r="E360" s="1">
        <v>37653</v>
      </c>
      <c r="G360">
        <v>1</v>
      </c>
      <c r="H360">
        <v>48</v>
      </c>
      <c r="I360" s="2">
        <v>39541.405555555553</v>
      </c>
    </row>
    <row r="361" spans="1:9" hidden="1" x14ac:dyDescent="0.25">
      <c r="A361" t="s">
        <v>299</v>
      </c>
      <c r="B361" t="s">
        <v>391</v>
      </c>
      <c r="C361">
        <v>1.0716000000000001</v>
      </c>
      <c r="D361">
        <v>1</v>
      </c>
      <c r="E361" s="1">
        <v>42461</v>
      </c>
      <c r="G361">
        <v>1</v>
      </c>
      <c r="H361">
        <v>48</v>
      </c>
      <c r="I361" s="2">
        <v>42397.434027777781</v>
      </c>
    </row>
    <row r="362" spans="1:9" hidden="1" x14ac:dyDescent="0.25">
      <c r="A362" t="s">
        <v>299</v>
      </c>
      <c r="B362" t="s">
        <v>392</v>
      </c>
      <c r="C362">
        <v>1.0148999999999999</v>
      </c>
      <c r="D362">
        <v>1</v>
      </c>
      <c r="E362" s="1">
        <v>38629</v>
      </c>
      <c r="G362">
        <v>1</v>
      </c>
      <c r="H362">
        <v>48</v>
      </c>
      <c r="I362" s="2">
        <v>39539.775000000001</v>
      </c>
    </row>
    <row r="363" spans="1:9" hidden="1" x14ac:dyDescent="0.25">
      <c r="A363" t="s">
        <v>299</v>
      </c>
      <c r="B363" t="s">
        <v>393</v>
      </c>
      <c r="C363">
        <v>1.0702</v>
      </c>
      <c r="D363">
        <v>1</v>
      </c>
      <c r="E363" s="1">
        <v>41365</v>
      </c>
      <c r="G363">
        <v>1</v>
      </c>
      <c r="H363">
        <v>48</v>
      </c>
      <c r="I363" s="2">
        <v>41303.602083333331</v>
      </c>
    </row>
    <row r="364" spans="1:9" hidden="1" x14ac:dyDescent="0.25">
      <c r="A364" t="s">
        <v>299</v>
      </c>
      <c r="B364" t="s">
        <v>394</v>
      </c>
      <c r="C364">
        <v>1.0649999999999999</v>
      </c>
      <c r="D364">
        <v>1</v>
      </c>
      <c r="E364" s="1">
        <v>39539</v>
      </c>
      <c r="G364">
        <v>1</v>
      </c>
      <c r="H364">
        <v>48</v>
      </c>
      <c r="I364" s="2">
        <v>39541.406944444447</v>
      </c>
    </row>
    <row r="365" spans="1:9" hidden="1" x14ac:dyDescent="0.25">
      <c r="A365" t="s">
        <v>299</v>
      </c>
      <c r="B365" t="s">
        <v>395</v>
      </c>
      <c r="C365">
        <v>1.07</v>
      </c>
      <c r="D365">
        <v>1</v>
      </c>
      <c r="E365" s="1">
        <v>39539</v>
      </c>
      <c r="G365">
        <v>1</v>
      </c>
      <c r="H365">
        <v>48</v>
      </c>
      <c r="I365" s="2">
        <v>39541.589583333334</v>
      </c>
    </row>
    <row r="366" spans="1:9" hidden="1" x14ac:dyDescent="0.25">
      <c r="A366" t="s">
        <v>299</v>
      </c>
      <c r="B366" t="s">
        <v>396</v>
      </c>
      <c r="C366">
        <v>1.028</v>
      </c>
      <c r="D366">
        <v>1</v>
      </c>
      <c r="E366" s="1">
        <v>39539</v>
      </c>
      <c r="G366">
        <v>1</v>
      </c>
      <c r="H366">
        <v>48</v>
      </c>
      <c r="I366" s="2">
        <v>39541.536111111112</v>
      </c>
    </row>
    <row r="367" spans="1:9" hidden="1" x14ac:dyDescent="0.25">
      <c r="A367" t="s">
        <v>299</v>
      </c>
      <c r="B367" t="s">
        <v>397</v>
      </c>
      <c r="C367">
        <v>1.0329999999999999</v>
      </c>
      <c r="D367">
        <v>1</v>
      </c>
      <c r="E367" s="1">
        <v>39539</v>
      </c>
      <c r="G367">
        <v>1</v>
      </c>
      <c r="H367">
        <v>48</v>
      </c>
      <c r="I367" s="2">
        <v>39541.589583333334</v>
      </c>
    </row>
    <row r="368" spans="1:9" hidden="1" x14ac:dyDescent="0.25">
      <c r="A368" t="s">
        <v>299</v>
      </c>
      <c r="B368" t="s">
        <v>398</v>
      </c>
      <c r="C368">
        <v>1.0429999999999999</v>
      </c>
      <c r="D368">
        <v>1</v>
      </c>
      <c r="E368" s="1">
        <v>39539</v>
      </c>
      <c r="G368">
        <v>1</v>
      </c>
      <c r="H368">
        <v>48</v>
      </c>
      <c r="I368" s="2">
        <v>39541.589583333334</v>
      </c>
    </row>
    <row r="369" spans="1:9" hidden="1" x14ac:dyDescent="0.25">
      <c r="A369" t="s">
        <v>299</v>
      </c>
      <c r="B369" t="s">
        <v>399</v>
      </c>
      <c r="C369">
        <v>1.048</v>
      </c>
      <c r="D369">
        <v>1</v>
      </c>
      <c r="E369" s="1">
        <v>39539</v>
      </c>
      <c r="G369">
        <v>1</v>
      </c>
      <c r="H369">
        <v>48</v>
      </c>
      <c r="I369" s="2">
        <v>39541.590277777781</v>
      </c>
    </row>
    <row r="370" spans="1:9" hidden="1" x14ac:dyDescent="0.25">
      <c r="A370" t="s">
        <v>299</v>
      </c>
      <c r="B370" t="s">
        <v>400</v>
      </c>
      <c r="C370">
        <v>1.032</v>
      </c>
      <c r="D370">
        <v>1</v>
      </c>
      <c r="E370" s="1">
        <v>38443</v>
      </c>
      <c r="G370">
        <v>1</v>
      </c>
      <c r="H370">
        <v>48</v>
      </c>
      <c r="I370" s="2">
        <v>39539.782638888886</v>
      </c>
    </row>
    <row r="371" spans="1:9" hidden="1" x14ac:dyDescent="0.25">
      <c r="A371" t="s">
        <v>299</v>
      </c>
      <c r="B371" t="s">
        <v>401</v>
      </c>
      <c r="C371">
        <v>1.0465</v>
      </c>
      <c r="D371">
        <v>1</v>
      </c>
      <c r="E371" s="1">
        <v>37653</v>
      </c>
      <c r="G371">
        <v>1</v>
      </c>
      <c r="H371">
        <v>48</v>
      </c>
      <c r="I371" s="2">
        <v>39539.782638888886</v>
      </c>
    </row>
    <row r="372" spans="1:9" hidden="1" x14ac:dyDescent="0.25">
      <c r="A372" t="s">
        <v>299</v>
      </c>
      <c r="B372" t="s">
        <v>402</v>
      </c>
      <c r="C372">
        <v>1.0804</v>
      </c>
      <c r="D372">
        <v>1</v>
      </c>
      <c r="E372" s="1">
        <v>41365</v>
      </c>
      <c r="G372">
        <v>1</v>
      </c>
      <c r="H372">
        <v>48</v>
      </c>
      <c r="I372" s="2">
        <v>41303.537499999999</v>
      </c>
    </row>
    <row r="373" spans="1:9" hidden="1" x14ac:dyDescent="0.25">
      <c r="A373" t="s">
        <v>299</v>
      </c>
      <c r="B373" t="s">
        <v>403</v>
      </c>
      <c r="C373">
        <v>1.0685</v>
      </c>
      <c r="D373">
        <v>1</v>
      </c>
      <c r="E373" s="1">
        <v>41365</v>
      </c>
      <c r="G373">
        <v>1</v>
      </c>
      <c r="H373">
        <v>48</v>
      </c>
      <c r="I373" s="2">
        <v>41303.546527777777</v>
      </c>
    </row>
    <row r="374" spans="1:9" hidden="1" x14ac:dyDescent="0.25">
      <c r="A374" t="s">
        <v>299</v>
      </c>
      <c r="B374" t="s">
        <v>404</v>
      </c>
      <c r="C374">
        <v>1.073</v>
      </c>
      <c r="D374">
        <v>1</v>
      </c>
      <c r="E374" s="1">
        <v>41365</v>
      </c>
      <c r="G374">
        <v>1</v>
      </c>
      <c r="H374">
        <v>48</v>
      </c>
      <c r="I374" s="2">
        <v>41303.534722222219</v>
      </c>
    </row>
    <row r="375" spans="1:9" hidden="1" x14ac:dyDescent="0.25">
      <c r="A375" t="s">
        <v>299</v>
      </c>
      <c r="B375" t="s">
        <v>405</v>
      </c>
      <c r="C375">
        <v>1.0249999999999999</v>
      </c>
      <c r="D375">
        <v>1</v>
      </c>
      <c r="E375" s="1">
        <v>36251</v>
      </c>
      <c r="G375">
        <v>1</v>
      </c>
      <c r="H375">
        <v>48</v>
      </c>
      <c r="I375" s="2">
        <v>39539.78402777778</v>
      </c>
    </row>
    <row r="376" spans="1:9" hidden="1" x14ac:dyDescent="0.25">
      <c r="A376" t="s">
        <v>299</v>
      </c>
      <c r="B376" t="s">
        <v>406</v>
      </c>
      <c r="C376">
        <v>1.073</v>
      </c>
      <c r="D376">
        <v>1</v>
      </c>
      <c r="E376" s="1">
        <v>41365</v>
      </c>
      <c r="G376">
        <v>1</v>
      </c>
      <c r="H376">
        <v>48</v>
      </c>
      <c r="I376" s="2">
        <v>41303.602083333331</v>
      </c>
    </row>
    <row r="377" spans="1:9" hidden="1" x14ac:dyDescent="0.25">
      <c r="A377" t="s">
        <v>299</v>
      </c>
      <c r="B377" t="s">
        <v>407</v>
      </c>
      <c r="C377">
        <v>1.073</v>
      </c>
      <c r="D377">
        <v>1</v>
      </c>
      <c r="E377" s="1">
        <v>41365</v>
      </c>
      <c r="G377">
        <v>1</v>
      </c>
      <c r="H377">
        <v>48</v>
      </c>
      <c r="I377" s="2">
        <v>41303.536111111112</v>
      </c>
    </row>
    <row r="378" spans="1:9" hidden="1" x14ac:dyDescent="0.25">
      <c r="A378" t="s">
        <v>299</v>
      </c>
      <c r="B378" t="s">
        <v>408</v>
      </c>
      <c r="C378">
        <v>1.0249999999999999</v>
      </c>
      <c r="D378">
        <v>1</v>
      </c>
      <c r="E378" s="1">
        <v>36251</v>
      </c>
      <c r="G378">
        <v>1</v>
      </c>
      <c r="H378">
        <v>48</v>
      </c>
      <c r="I378" s="2">
        <v>39539.785416666666</v>
      </c>
    </row>
    <row r="379" spans="1:9" hidden="1" x14ac:dyDescent="0.25">
      <c r="A379" t="s">
        <v>299</v>
      </c>
      <c r="B379" t="s">
        <v>409</v>
      </c>
      <c r="C379">
        <v>1.073</v>
      </c>
      <c r="D379">
        <v>1</v>
      </c>
      <c r="E379" s="1">
        <v>41365</v>
      </c>
      <c r="G379">
        <v>1</v>
      </c>
      <c r="H379">
        <v>48</v>
      </c>
      <c r="I379" s="2">
        <v>41303.602777777778</v>
      </c>
    </row>
    <row r="380" spans="1:9" hidden="1" x14ac:dyDescent="0.25">
      <c r="A380" t="s">
        <v>410</v>
      </c>
      <c r="B380" t="s">
        <v>411</v>
      </c>
      <c r="C380">
        <v>1.024</v>
      </c>
      <c r="D380">
        <v>1.024</v>
      </c>
      <c r="E380" s="1">
        <v>39873</v>
      </c>
      <c r="G380">
        <v>1</v>
      </c>
      <c r="H380">
        <v>48</v>
      </c>
      <c r="I380" s="2">
        <v>39856.984027777777</v>
      </c>
    </row>
    <row r="381" spans="1:9" hidden="1" x14ac:dyDescent="0.25">
      <c r="A381" t="s">
        <v>410</v>
      </c>
      <c r="B381" t="s">
        <v>412</v>
      </c>
      <c r="C381">
        <v>1</v>
      </c>
      <c r="D381">
        <v>1</v>
      </c>
      <c r="E381" s="1">
        <v>39873</v>
      </c>
      <c r="G381">
        <v>1</v>
      </c>
      <c r="H381">
        <v>48</v>
      </c>
      <c r="I381" s="2">
        <v>39856.984027777777</v>
      </c>
    </row>
    <row r="382" spans="1:9" hidden="1" x14ac:dyDescent="0.25">
      <c r="A382" t="s">
        <v>413</v>
      </c>
      <c r="B382" t="s">
        <v>414</v>
      </c>
      <c r="C382">
        <v>1</v>
      </c>
      <c r="D382">
        <v>1</v>
      </c>
      <c r="E382" s="1">
        <v>41244</v>
      </c>
      <c r="G382">
        <v>1</v>
      </c>
      <c r="H382">
        <v>48</v>
      </c>
      <c r="I382" s="2">
        <v>41240.647916666669</v>
      </c>
    </row>
    <row r="383" spans="1:9" hidden="1" x14ac:dyDescent="0.25">
      <c r="A383" t="s">
        <v>413</v>
      </c>
      <c r="B383" t="s">
        <v>415</v>
      </c>
      <c r="C383">
        <v>1.0174000000000001</v>
      </c>
      <c r="D383">
        <v>1</v>
      </c>
      <c r="E383" s="1">
        <v>41244</v>
      </c>
      <c r="G383">
        <v>1</v>
      </c>
      <c r="H383">
        <v>48</v>
      </c>
      <c r="I383" s="2">
        <v>41240.649305555555</v>
      </c>
    </row>
    <row r="384" spans="1:9" hidden="1" x14ac:dyDescent="0.25">
      <c r="A384" t="s">
        <v>416</v>
      </c>
      <c r="B384" t="s">
        <v>417</v>
      </c>
      <c r="C384">
        <v>1.024</v>
      </c>
      <c r="D384">
        <v>1</v>
      </c>
      <c r="E384" s="1">
        <v>39600</v>
      </c>
      <c r="G384">
        <v>1</v>
      </c>
      <c r="H384">
        <v>48</v>
      </c>
      <c r="I384" s="2">
        <v>39647.351388888892</v>
      </c>
    </row>
    <row r="385" spans="1:9" hidden="1" x14ac:dyDescent="0.25">
      <c r="A385" t="s">
        <v>416</v>
      </c>
      <c r="B385" t="s">
        <v>418</v>
      </c>
      <c r="C385">
        <v>1.024</v>
      </c>
      <c r="D385">
        <v>1.024</v>
      </c>
      <c r="E385" s="1">
        <v>39600</v>
      </c>
      <c r="G385">
        <v>1</v>
      </c>
      <c r="H385">
        <v>48</v>
      </c>
      <c r="I385" s="2">
        <v>39647.35</v>
      </c>
    </row>
    <row r="386" spans="1:9" hidden="1" x14ac:dyDescent="0.25">
      <c r="A386" t="s">
        <v>416</v>
      </c>
      <c r="B386" t="s">
        <v>419</v>
      </c>
      <c r="C386">
        <v>1</v>
      </c>
      <c r="D386">
        <v>1</v>
      </c>
      <c r="E386" s="1">
        <v>39600</v>
      </c>
      <c r="G386">
        <v>1</v>
      </c>
      <c r="H386">
        <v>48</v>
      </c>
      <c r="I386" s="2">
        <v>39616.604861111111</v>
      </c>
    </row>
    <row r="387" spans="1:9" hidden="1" x14ac:dyDescent="0.25">
      <c r="A387" t="s">
        <v>420</v>
      </c>
      <c r="B387" t="s">
        <v>421</v>
      </c>
      <c r="C387">
        <v>1.0174000000000001</v>
      </c>
      <c r="D387">
        <v>1</v>
      </c>
      <c r="E387" s="1">
        <v>41821</v>
      </c>
      <c r="G387">
        <v>1</v>
      </c>
      <c r="H387">
        <v>48</v>
      </c>
      <c r="I387" s="2">
        <v>41816.439583333333</v>
      </c>
    </row>
    <row r="388" spans="1:9" hidden="1" x14ac:dyDescent="0.25">
      <c r="A388" t="s">
        <v>420</v>
      </c>
      <c r="B388" t="s">
        <v>422</v>
      </c>
      <c r="C388">
        <v>1.0334000000000001</v>
      </c>
      <c r="D388">
        <v>1</v>
      </c>
      <c r="E388" s="1">
        <v>41821</v>
      </c>
      <c r="G388">
        <v>1</v>
      </c>
      <c r="H388">
        <v>48</v>
      </c>
      <c r="I388" s="2">
        <v>41816.44027777778</v>
      </c>
    </row>
    <row r="389" spans="1:9" hidden="1" x14ac:dyDescent="0.25">
      <c r="A389" t="s">
        <v>420</v>
      </c>
      <c r="B389" t="s">
        <v>423</v>
      </c>
      <c r="C389">
        <v>1.024</v>
      </c>
      <c r="D389">
        <v>1</v>
      </c>
      <c r="E389" s="1">
        <v>42491</v>
      </c>
      <c r="G389">
        <v>1</v>
      </c>
      <c r="H389">
        <v>48</v>
      </c>
      <c r="I389" s="2">
        <v>42430.345138888886</v>
      </c>
    </row>
    <row r="390" spans="1:9" hidden="1" x14ac:dyDescent="0.25">
      <c r="A390" t="s">
        <v>420</v>
      </c>
      <c r="B390" t="s">
        <v>424</v>
      </c>
      <c r="C390">
        <v>1</v>
      </c>
      <c r="D390">
        <v>1</v>
      </c>
      <c r="E390" s="1">
        <v>41821</v>
      </c>
      <c r="G390">
        <v>1</v>
      </c>
      <c r="H390">
        <v>48</v>
      </c>
      <c r="I390" s="2">
        <v>41821.699999999997</v>
      </c>
    </row>
    <row r="391" spans="1:9" hidden="1" x14ac:dyDescent="0.25">
      <c r="A391" t="s">
        <v>420</v>
      </c>
      <c r="B391" t="s">
        <v>425</v>
      </c>
      <c r="C391">
        <v>1</v>
      </c>
      <c r="D391">
        <v>1</v>
      </c>
      <c r="E391" s="1">
        <v>41821</v>
      </c>
      <c r="G391">
        <v>1</v>
      </c>
      <c r="H391">
        <v>48</v>
      </c>
      <c r="I391" s="2">
        <v>41852.397916666669</v>
      </c>
    </row>
    <row r="392" spans="1:9" hidden="1" x14ac:dyDescent="0.25">
      <c r="A392" t="s">
        <v>420</v>
      </c>
      <c r="B392" t="s">
        <v>426</v>
      </c>
      <c r="C392">
        <v>1</v>
      </c>
      <c r="D392">
        <v>1</v>
      </c>
      <c r="E392" s="1">
        <v>42081</v>
      </c>
      <c r="G392">
        <v>1</v>
      </c>
      <c r="H392">
        <v>48</v>
      </c>
      <c r="I392" s="2">
        <v>42081.545138888891</v>
      </c>
    </row>
    <row r="393" spans="1:9" hidden="1" x14ac:dyDescent="0.25">
      <c r="A393" t="s">
        <v>427</v>
      </c>
      <c r="B393" t="s">
        <v>428</v>
      </c>
      <c r="C393">
        <v>1.0174000000000001</v>
      </c>
      <c r="D393">
        <v>1</v>
      </c>
      <c r="E393" s="1">
        <v>41000</v>
      </c>
      <c r="G393">
        <v>1</v>
      </c>
      <c r="H393">
        <v>48</v>
      </c>
      <c r="I393" s="2">
        <v>41001.833333333336</v>
      </c>
    </row>
    <row r="394" spans="1:9" hidden="1" x14ac:dyDescent="0.25">
      <c r="A394" t="s">
        <v>429</v>
      </c>
      <c r="B394" t="s">
        <v>430</v>
      </c>
      <c r="C394">
        <v>1.0174000000000001</v>
      </c>
      <c r="D394">
        <v>1</v>
      </c>
      <c r="E394" s="1">
        <v>41944</v>
      </c>
      <c r="G394">
        <v>1</v>
      </c>
      <c r="H394">
        <v>48</v>
      </c>
      <c r="I394" s="2">
        <v>41964.435416666667</v>
      </c>
    </row>
    <row r="395" spans="1:9" hidden="1" x14ac:dyDescent="0.25">
      <c r="A395" t="s">
        <v>429</v>
      </c>
      <c r="B395" t="s">
        <v>431</v>
      </c>
      <c r="C395">
        <v>1</v>
      </c>
      <c r="D395">
        <v>1</v>
      </c>
      <c r="E395" s="1">
        <v>41944</v>
      </c>
      <c r="G395">
        <v>1</v>
      </c>
      <c r="H395">
        <v>48</v>
      </c>
      <c r="I395" s="2">
        <v>41964.436111111114</v>
      </c>
    </row>
    <row r="396" spans="1:9" hidden="1" x14ac:dyDescent="0.25">
      <c r="A396" t="s">
        <v>429</v>
      </c>
      <c r="B396" t="s">
        <v>432</v>
      </c>
      <c r="C396">
        <v>1</v>
      </c>
      <c r="D396">
        <v>1</v>
      </c>
      <c r="E396" s="1">
        <v>41944</v>
      </c>
      <c r="G396">
        <v>1</v>
      </c>
      <c r="H396">
        <v>48</v>
      </c>
      <c r="I396" s="2">
        <v>41964.436111111114</v>
      </c>
    </row>
    <row r="397" spans="1:9" hidden="1" x14ac:dyDescent="0.25">
      <c r="A397" t="s">
        <v>429</v>
      </c>
      <c r="B397" t="s">
        <v>433</v>
      </c>
      <c r="C397">
        <v>1.0336000000000001</v>
      </c>
      <c r="D397">
        <v>1</v>
      </c>
      <c r="E397" s="1">
        <v>41944</v>
      </c>
      <c r="G397">
        <v>1</v>
      </c>
      <c r="H397">
        <v>48</v>
      </c>
      <c r="I397" s="2">
        <v>41964.43472222222</v>
      </c>
    </row>
    <row r="398" spans="1:9" hidden="1" x14ac:dyDescent="0.25">
      <c r="A398" t="s">
        <v>429</v>
      </c>
      <c r="B398" t="s">
        <v>434</v>
      </c>
      <c r="C398">
        <v>1</v>
      </c>
      <c r="D398">
        <v>1</v>
      </c>
      <c r="E398" s="1">
        <v>41944</v>
      </c>
      <c r="G398">
        <v>1</v>
      </c>
      <c r="H398">
        <v>48</v>
      </c>
      <c r="I398" s="2">
        <v>41967.385416666664</v>
      </c>
    </row>
    <row r="399" spans="1:9" hidden="1" x14ac:dyDescent="0.25">
      <c r="A399" t="s">
        <v>435</v>
      </c>
      <c r="B399" t="s">
        <v>436</v>
      </c>
      <c r="C399">
        <v>1.0174000000000001</v>
      </c>
      <c r="D399">
        <v>1.0174000000000001</v>
      </c>
      <c r="E399" s="1">
        <v>40330</v>
      </c>
      <c r="G399">
        <v>1</v>
      </c>
      <c r="H399">
        <v>48</v>
      </c>
      <c r="I399" s="2">
        <v>40300.890277777777</v>
      </c>
    </row>
    <row r="400" spans="1:9" hidden="1" x14ac:dyDescent="0.25">
      <c r="A400" t="s">
        <v>435</v>
      </c>
      <c r="B400" t="s">
        <v>437</v>
      </c>
      <c r="C400">
        <v>1</v>
      </c>
      <c r="D400">
        <v>1</v>
      </c>
      <c r="E400" s="1">
        <v>40330</v>
      </c>
      <c r="G400">
        <v>1</v>
      </c>
      <c r="H400">
        <v>48</v>
      </c>
      <c r="I400" s="2">
        <v>40300.890972222223</v>
      </c>
    </row>
    <row r="401" spans="1:9" hidden="1" x14ac:dyDescent="0.25">
      <c r="A401" t="s">
        <v>435</v>
      </c>
      <c r="B401" t="s">
        <v>438</v>
      </c>
      <c r="C401">
        <v>1.0169999999999999</v>
      </c>
      <c r="D401">
        <v>1.0169999999999999</v>
      </c>
      <c r="E401" s="1">
        <v>41153</v>
      </c>
      <c r="G401">
        <v>1</v>
      </c>
      <c r="H401">
        <v>48</v>
      </c>
      <c r="I401" s="2">
        <v>41121.695833333331</v>
      </c>
    </row>
    <row r="402" spans="1:9" hidden="1" x14ac:dyDescent="0.25">
      <c r="A402" t="s">
        <v>435</v>
      </c>
      <c r="B402" t="s">
        <v>439</v>
      </c>
      <c r="C402">
        <v>1</v>
      </c>
      <c r="D402">
        <v>1</v>
      </c>
      <c r="E402" s="1">
        <v>41153</v>
      </c>
      <c r="G402">
        <v>1</v>
      </c>
      <c r="H402">
        <v>48</v>
      </c>
      <c r="I402" s="2">
        <v>41121.697222222225</v>
      </c>
    </row>
    <row r="403" spans="1:9" hidden="1" x14ac:dyDescent="0.25">
      <c r="A403" t="s">
        <v>440</v>
      </c>
      <c r="B403" t="s">
        <v>252</v>
      </c>
      <c r="C403">
        <v>1.0334000000000001</v>
      </c>
      <c r="D403">
        <v>1</v>
      </c>
      <c r="E403" s="1">
        <v>40299</v>
      </c>
      <c r="G403">
        <v>1</v>
      </c>
      <c r="H403">
        <v>48</v>
      </c>
      <c r="I403" s="2">
        <v>40315.470138888886</v>
      </c>
    </row>
    <row r="404" spans="1:9" hidden="1" x14ac:dyDescent="0.25">
      <c r="A404" t="s">
        <v>440</v>
      </c>
      <c r="B404" t="s">
        <v>253</v>
      </c>
      <c r="C404">
        <v>1</v>
      </c>
      <c r="D404">
        <v>1</v>
      </c>
      <c r="E404" s="1">
        <v>40299</v>
      </c>
      <c r="G404">
        <v>1</v>
      </c>
      <c r="H404">
        <v>48</v>
      </c>
      <c r="I404" s="2">
        <v>40315.629166666666</v>
      </c>
    </row>
    <row r="405" spans="1:9" hidden="1" x14ac:dyDescent="0.25">
      <c r="A405" t="s">
        <v>440</v>
      </c>
      <c r="B405" t="s">
        <v>441</v>
      </c>
      <c r="C405">
        <v>1</v>
      </c>
      <c r="D405">
        <v>1</v>
      </c>
      <c r="E405" s="1">
        <v>42064</v>
      </c>
      <c r="G405">
        <v>1</v>
      </c>
      <c r="H405">
        <v>48</v>
      </c>
      <c r="I405" s="2">
        <v>42086.451388888891</v>
      </c>
    </row>
    <row r="406" spans="1:9" hidden="1" x14ac:dyDescent="0.25">
      <c r="A406" t="s">
        <v>440</v>
      </c>
      <c r="B406" t="s">
        <v>71</v>
      </c>
      <c r="C406">
        <v>1</v>
      </c>
      <c r="D406">
        <v>1</v>
      </c>
      <c r="E406" s="1">
        <v>38991</v>
      </c>
      <c r="G406">
        <v>1</v>
      </c>
      <c r="H406">
        <v>48</v>
      </c>
      <c r="I406" s="2">
        <v>39536.822222222225</v>
      </c>
    </row>
    <row r="407" spans="1:9" hidden="1" x14ac:dyDescent="0.25">
      <c r="A407" t="s">
        <v>442</v>
      </c>
      <c r="B407" t="s">
        <v>443</v>
      </c>
      <c r="C407">
        <v>1.0249999999999999</v>
      </c>
      <c r="D407">
        <v>1</v>
      </c>
      <c r="E407" s="1">
        <v>36251</v>
      </c>
      <c r="G407">
        <v>1</v>
      </c>
      <c r="H407">
        <v>48</v>
      </c>
      <c r="I407" s="2">
        <v>39541.5</v>
      </c>
    </row>
    <row r="408" spans="1:9" hidden="1" x14ac:dyDescent="0.25">
      <c r="A408" t="s">
        <v>442</v>
      </c>
      <c r="B408" t="s">
        <v>444</v>
      </c>
      <c r="C408">
        <v>1.0728</v>
      </c>
      <c r="D408">
        <v>1</v>
      </c>
      <c r="E408" s="1">
        <v>36252</v>
      </c>
      <c r="G408">
        <v>1</v>
      </c>
      <c r="H408">
        <v>48</v>
      </c>
      <c r="I408" s="2">
        <v>39541.5</v>
      </c>
    </row>
    <row r="409" spans="1:9" hidden="1" x14ac:dyDescent="0.25">
      <c r="A409" t="s">
        <v>442</v>
      </c>
      <c r="B409" t="s">
        <v>445</v>
      </c>
      <c r="C409">
        <v>1.081</v>
      </c>
      <c r="D409">
        <v>1</v>
      </c>
      <c r="E409" s="1">
        <v>36252</v>
      </c>
      <c r="G409">
        <v>1</v>
      </c>
      <c r="H409">
        <v>48</v>
      </c>
      <c r="I409" s="2">
        <v>39541.5</v>
      </c>
    </row>
    <row r="410" spans="1:9" hidden="1" x14ac:dyDescent="0.25">
      <c r="A410" t="s">
        <v>446</v>
      </c>
      <c r="B410" t="s">
        <v>250</v>
      </c>
      <c r="C410">
        <v>1</v>
      </c>
      <c r="D410">
        <v>1</v>
      </c>
      <c r="E410" s="1">
        <v>40330</v>
      </c>
      <c r="G410">
        <v>1</v>
      </c>
      <c r="H410">
        <v>48</v>
      </c>
      <c r="I410" s="2">
        <v>40345.599999999999</v>
      </c>
    </row>
    <row r="411" spans="1:9" hidden="1" x14ac:dyDescent="0.25">
      <c r="A411" t="s">
        <v>446</v>
      </c>
      <c r="B411" t="s">
        <v>251</v>
      </c>
      <c r="C411">
        <v>1</v>
      </c>
      <c r="D411">
        <v>1</v>
      </c>
      <c r="E411" s="1">
        <v>40330</v>
      </c>
      <c r="G411">
        <v>1</v>
      </c>
      <c r="H411">
        <v>48</v>
      </c>
      <c r="I411" s="2">
        <v>40345.602777777778</v>
      </c>
    </row>
    <row r="412" spans="1:9" hidden="1" x14ac:dyDescent="0.25">
      <c r="A412" t="s">
        <v>447</v>
      </c>
      <c r="B412" t="s">
        <v>448</v>
      </c>
      <c r="C412">
        <v>1.0174000000000001</v>
      </c>
      <c r="D412">
        <v>1</v>
      </c>
      <c r="E412" s="1">
        <v>41913</v>
      </c>
      <c r="G412">
        <v>1</v>
      </c>
      <c r="H412">
        <v>48</v>
      </c>
      <c r="I412" s="2">
        <v>41851.645138888889</v>
      </c>
    </row>
    <row r="413" spans="1:9" hidden="1" x14ac:dyDescent="0.25">
      <c r="A413" t="s">
        <v>449</v>
      </c>
      <c r="B413" t="s">
        <v>450</v>
      </c>
      <c r="C413">
        <v>1.0339</v>
      </c>
      <c r="D413">
        <v>1</v>
      </c>
      <c r="E413" s="1">
        <v>41944</v>
      </c>
      <c r="G413">
        <v>1</v>
      </c>
      <c r="H413">
        <v>48</v>
      </c>
      <c r="I413" s="2">
        <v>41880.614583333336</v>
      </c>
    </row>
    <row r="414" spans="1:9" hidden="1" x14ac:dyDescent="0.25">
      <c r="A414" t="s">
        <v>449</v>
      </c>
      <c r="B414" t="s">
        <v>451</v>
      </c>
      <c r="C414">
        <v>1.0165999999999999</v>
      </c>
      <c r="D414">
        <v>1</v>
      </c>
      <c r="E414" s="1">
        <v>41944</v>
      </c>
      <c r="G414">
        <v>1</v>
      </c>
      <c r="H414">
        <v>48</v>
      </c>
      <c r="I414" s="2">
        <v>41880.620833333334</v>
      </c>
    </row>
    <row r="415" spans="1:9" hidden="1" x14ac:dyDescent="0.25">
      <c r="A415" t="s">
        <v>452</v>
      </c>
      <c r="B415" t="s">
        <v>453</v>
      </c>
      <c r="C415">
        <v>1</v>
      </c>
      <c r="D415">
        <v>1</v>
      </c>
      <c r="E415" s="1">
        <v>42339</v>
      </c>
      <c r="G415">
        <v>1</v>
      </c>
      <c r="H415">
        <v>48</v>
      </c>
      <c r="I415" s="2">
        <v>42334.587500000001</v>
      </c>
    </row>
    <row r="416" spans="1:9" hidden="1" x14ac:dyDescent="0.25">
      <c r="A416" t="s">
        <v>452</v>
      </c>
      <c r="B416" t="s">
        <v>454</v>
      </c>
      <c r="C416">
        <v>1.0169999999999999</v>
      </c>
      <c r="D416">
        <v>1</v>
      </c>
      <c r="E416" s="1">
        <v>42217</v>
      </c>
      <c r="G416">
        <v>1</v>
      </c>
      <c r="H416">
        <v>48</v>
      </c>
      <c r="I416" s="2">
        <v>42216.785416666666</v>
      </c>
    </row>
    <row r="417" spans="1:9" hidden="1" x14ac:dyDescent="0.25">
      <c r="A417" t="s">
        <v>452</v>
      </c>
      <c r="B417" t="s">
        <v>455</v>
      </c>
      <c r="C417">
        <v>1.024</v>
      </c>
      <c r="D417">
        <v>0</v>
      </c>
      <c r="E417" s="1">
        <v>42370</v>
      </c>
      <c r="G417">
        <v>1</v>
      </c>
      <c r="H417">
        <v>48</v>
      </c>
      <c r="I417" s="2">
        <v>42353.78402777778</v>
      </c>
    </row>
    <row r="418" spans="1:9" hidden="1" x14ac:dyDescent="0.25">
      <c r="A418" t="s">
        <v>452</v>
      </c>
      <c r="B418" t="s">
        <v>456</v>
      </c>
      <c r="C418">
        <v>1</v>
      </c>
      <c r="D418">
        <v>0</v>
      </c>
      <c r="E418" s="1">
        <v>42370</v>
      </c>
      <c r="G418">
        <v>1</v>
      </c>
      <c r="H418">
        <v>48</v>
      </c>
      <c r="I418" s="2">
        <v>42353.784722222219</v>
      </c>
    </row>
    <row r="419" spans="1:9" hidden="1" x14ac:dyDescent="0.25">
      <c r="A419" t="s">
        <v>457</v>
      </c>
      <c r="B419" t="s">
        <v>458</v>
      </c>
      <c r="C419">
        <v>1.0174000000000001</v>
      </c>
      <c r="D419">
        <v>1</v>
      </c>
      <c r="E419" s="1">
        <v>41579</v>
      </c>
      <c r="G419">
        <v>1</v>
      </c>
      <c r="H419">
        <v>48</v>
      </c>
      <c r="I419" s="2">
        <v>41549.95208333333</v>
      </c>
    </row>
    <row r="420" spans="1:9" hidden="1" x14ac:dyDescent="0.25">
      <c r="A420" t="s">
        <v>459</v>
      </c>
      <c r="B420" t="s">
        <v>460</v>
      </c>
      <c r="C420">
        <v>1.0349999999999999</v>
      </c>
      <c r="D420">
        <v>1.0349999999999999</v>
      </c>
      <c r="E420" s="1">
        <v>41000</v>
      </c>
      <c r="G420">
        <v>1</v>
      </c>
      <c r="H420">
        <v>48</v>
      </c>
      <c r="I420" s="2">
        <v>40917.363888888889</v>
      </c>
    </row>
    <row r="421" spans="1:9" hidden="1" x14ac:dyDescent="0.25">
      <c r="A421" t="s">
        <v>459</v>
      </c>
      <c r="B421" t="s">
        <v>461</v>
      </c>
      <c r="C421">
        <v>1.0535000000000001</v>
      </c>
      <c r="D421">
        <v>1.0535000000000001</v>
      </c>
      <c r="E421" s="1">
        <v>37533</v>
      </c>
      <c r="G421">
        <v>1</v>
      </c>
      <c r="H421">
        <v>48</v>
      </c>
      <c r="I421" s="2">
        <v>39539.49722222222</v>
      </c>
    </row>
    <row r="422" spans="1:9" hidden="1" x14ac:dyDescent="0.25">
      <c r="A422" t="s">
        <v>459</v>
      </c>
      <c r="B422" t="s">
        <v>462</v>
      </c>
      <c r="C422">
        <v>1.0609999999999999</v>
      </c>
      <c r="D422">
        <v>1.0609999999999999</v>
      </c>
      <c r="E422" s="1">
        <v>39692</v>
      </c>
      <c r="G422">
        <v>1</v>
      </c>
      <c r="H422">
        <v>48</v>
      </c>
      <c r="I422" s="2">
        <v>39587.688888888886</v>
      </c>
    </row>
    <row r="423" spans="1:9" hidden="1" x14ac:dyDescent="0.25">
      <c r="A423" t="s">
        <v>459</v>
      </c>
      <c r="B423">
        <v>6</v>
      </c>
      <c r="C423">
        <v>1.03</v>
      </c>
      <c r="D423">
        <v>1.0349999999999999</v>
      </c>
      <c r="E423" s="1">
        <v>40148</v>
      </c>
      <c r="G423">
        <v>1</v>
      </c>
      <c r="H423">
        <v>48</v>
      </c>
      <c r="I423" s="2">
        <v>40044.35</v>
      </c>
    </row>
    <row r="424" spans="1:9" hidden="1" x14ac:dyDescent="0.25">
      <c r="A424" t="s">
        <v>459</v>
      </c>
      <c r="B424" t="s">
        <v>463</v>
      </c>
      <c r="C424">
        <v>1.0780000000000001</v>
      </c>
      <c r="D424">
        <v>1.0535000000000001</v>
      </c>
      <c r="E424" s="1">
        <v>38838</v>
      </c>
      <c r="G424">
        <v>1</v>
      </c>
      <c r="H424">
        <v>48</v>
      </c>
      <c r="I424" s="2">
        <v>39539.502083333333</v>
      </c>
    </row>
    <row r="425" spans="1:9" hidden="1" x14ac:dyDescent="0.25">
      <c r="A425" t="s">
        <v>459</v>
      </c>
      <c r="B425" t="s">
        <v>464</v>
      </c>
      <c r="C425">
        <v>1.012</v>
      </c>
      <c r="D425">
        <v>0.98799999999999999</v>
      </c>
      <c r="E425" s="1">
        <v>42036</v>
      </c>
      <c r="G425">
        <v>1</v>
      </c>
      <c r="H425">
        <v>48</v>
      </c>
      <c r="I425" s="2">
        <v>42054.665972222225</v>
      </c>
    </row>
    <row r="426" spans="1:9" hidden="1" x14ac:dyDescent="0.25">
      <c r="A426" t="s">
        <v>459</v>
      </c>
      <c r="B426" t="s">
        <v>255</v>
      </c>
      <c r="C426">
        <v>1.0780000000000001</v>
      </c>
      <c r="D426">
        <v>1</v>
      </c>
      <c r="E426" s="1">
        <v>37360</v>
      </c>
      <c r="G426">
        <v>1</v>
      </c>
      <c r="H426">
        <v>48</v>
      </c>
      <c r="I426" s="2">
        <v>39539.498611111114</v>
      </c>
    </row>
    <row r="427" spans="1:9" hidden="1" x14ac:dyDescent="0.25">
      <c r="A427" t="s">
        <v>459</v>
      </c>
      <c r="B427" t="s">
        <v>256</v>
      </c>
      <c r="C427">
        <v>1.0780000000000001</v>
      </c>
      <c r="D427">
        <v>1.0780000000000001</v>
      </c>
      <c r="E427" s="1">
        <v>39692</v>
      </c>
      <c r="G427">
        <v>1</v>
      </c>
      <c r="H427">
        <v>48</v>
      </c>
      <c r="I427" s="2">
        <v>39587.689583333333</v>
      </c>
    </row>
    <row r="428" spans="1:9" hidden="1" x14ac:dyDescent="0.25">
      <c r="A428" t="s">
        <v>459</v>
      </c>
      <c r="B428" t="s">
        <v>257</v>
      </c>
      <c r="C428">
        <v>1.0780000000000001</v>
      </c>
      <c r="D428">
        <v>1.0780000000000001</v>
      </c>
      <c r="E428" s="1">
        <v>39692</v>
      </c>
      <c r="G428">
        <v>1</v>
      </c>
      <c r="H428">
        <v>48</v>
      </c>
      <c r="I428" s="2">
        <v>39587.689583333333</v>
      </c>
    </row>
    <row r="429" spans="1:9" hidden="1" x14ac:dyDescent="0.25">
      <c r="A429" t="s">
        <v>459</v>
      </c>
      <c r="B429" t="s">
        <v>465</v>
      </c>
      <c r="C429">
        <v>1.02</v>
      </c>
      <c r="D429">
        <v>1.02</v>
      </c>
      <c r="E429" s="1">
        <v>39692</v>
      </c>
      <c r="G429">
        <v>1</v>
      </c>
      <c r="H429">
        <v>48</v>
      </c>
      <c r="I429" s="2">
        <v>39587.69027777778</v>
      </c>
    </row>
    <row r="430" spans="1:9" hidden="1" x14ac:dyDescent="0.25">
      <c r="A430" t="s">
        <v>459</v>
      </c>
      <c r="B430" t="s">
        <v>466</v>
      </c>
      <c r="C430">
        <v>1.0349999999999999</v>
      </c>
      <c r="D430">
        <v>1.0349999999999999</v>
      </c>
      <c r="E430" s="1">
        <v>39692</v>
      </c>
      <c r="G430">
        <v>1</v>
      </c>
      <c r="H430">
        <v>48</v>
      </c>
      <c r="I430" s="2">
        <v>39587.69027777778</v>
      </c>
    </row>
    <row r="431" spans="1:9" hidden="1" x14ac:dyDescent="0.25">
      <c r="A431" t="s">
        <v>459</v>
      </c>
      <c r="B431" t="s">
        <v>467</v>
      </c>
      <c r="C431">
        <v>1</v>
      </c>
      <c r="D431">
        <v>1</v>
      </c>
      <c r="E431" s="1">
        <v>38838</v>
      </c>
      <c r="G431">
        <v>1</v>
      </c>
      <c r="H431">
        <v>48</v>
      </c>
      <c r="I431" s="2">
        <v>39539.500694444447</v>
      </c>
    </row>
    <row r="432" spans="1:9" hidden="1" x14ac:dyDescent="0.25">
      <c r="A432" t="s">
        <v>468</v>
      </c>
      <c r="B432" t="s">
        <v>469</v>
      </c>
      <c r="C432">
        <v>1.024</v>
      </c>
      <c r="D432">
        <v>1</v>
      </c>
      <c r="E432" s="1">
        <v>40909</v>
      </c>
      <c r="G432">
        <v>1</v>
      </c>
      <c r="H432">
        <v>48</v>
      </c>
      <c r="I432" s="2">
        <v>40865.554166666669</v>
      </c>
    </row>
    <row r="433" spans="1:9" hidden="1" x14ac:dyDescent="0.25">
      <c r="A433" t="s">
        <v>468</v>
      </c>
      <c r="B433" t="s">
        <v>470</v>
      </c>
      <c r="C433">
        <v>1</v>
      </c>
      <c r="D433">
        <v>1</v>
      </c>
      <c r="E433" s="1">
        <v>41306</v>
      </c>
      <c r="G433">
        <v>1</v>
      </c>
      <c r="H433">
        <v>48</v>
      </c>
      <c r="I433" s="2">
        <v>41264.572916666664</v>
      </c>
    </row>
    <row r="434" spans="1:9" hidden="1" x14ac:dyDescent="0.25">
      <c r="A434" t="s">
        <v>468</v>
      </c>
      <c r="B434" t="s">
        <v>471</v>
      </c>
      <c r="C434">
        <v>1</v>
      </c>
      <c r="D434">
        <v>1</v>
      </c>
      <c r="E434" s="1">
        <v>41791</v>
      </c>
      <c r="G434">
        <v>1</v>
      </c>
      <c r="H434">
        <v>48</v>
      </c>
      <c r="I434" s="2">
        <v>41717.649305555555</v>
      </c>
    </row>
    <row r="435" spans="1:9" hidden="1" x14ac:dyDescent="0.25">
      <c r="A435" t="s">
        <v>468</v>
      </c>
      <c r="B435" t="s">
        <v>472</v>
      </c>
      <c r="C435">
        <v>1.0378000000000001</v>
      </c>
      <c r="D435">
        <v>1</v>
      </c>
      <c r="E435" s="1">
        <v>42309</v>
      </c>
      <c r="G435">
        <v>1</v>
      </c>
      <c r="H435">
        <v>48</v>
      </c>
      <c r="I435" s="2">
        <v>42258.524305555555</v>
      </c>
    </row>
    <row r="436" spans="1:9" hidden="1" x14ac:dyDescent="0.25">
      <c r="A436" t="s">
        <v>468</v>
      </c>
      <c r="B436" t="s">
        <v>473</v>
      </c>
      <c r="C436">
        <v>1.0174000000000001</v>
      </c>
      <c r="D436">
        <v>1.0174000000000001</v>
      </c>
      <c r="E436" s="1">
        <v>41214</v>
      </c>
      <c r="G436">
        <v>1</v>
      </c>
      <c r="H436">
        <v>48</v>
      </c>
      <c r="I436" s="2">
        <v>41183.503472222219</v>
      </c>
    </row>
    <row r="437" spans="1:9" hidden="1" x14ac:dyDescent="0.25">
      <c r="A437" t="s">
        <v>468</v>
      </c>
      <c r="B437" t="s">
        <v>474</v>
      </c>
      <c r="C437">
        <v>1</v>
      </c>
      <c r="D437">
        <v>1</v>
      </c>
      <c r="E437" s="1">
        <v>41365</v>
      </c>
      <c r="G437">
        <v>1</v>
      </c>
      <c r="H437">
        <v>48</v>
      </c>
      <c r="I437" s="2">
        <v>41352.48541666667</v>
      </c>
    </row>
    <row r="438" spans="1:9" hidden="1" x14ac:dyDescent="0.25">
      <c r="A438" t="s">
        <v>468</v>
      </c>
      <c r="B438" t="s">
        <v>475</v>
      </c>
      <c r="C438">
        <v>1</v>
      </c>
      <c r="D438">
        <v>1</v>
      </c>
      <c r="E438" s="1">
        <v>41518</v>
      </c>
      <c r="G438">
        <v>1</v>
      </c>
      <c r="H438">
        <v>48</v>
      </c>
      <c r="I438" s="2">
        <v>41481.618750000001</v>
      </c>
    </row>
    <row r="439" spans="1:9" hidden="1" x14ac:dyDescent="0.25">
      <c r="A439" t="s">
        <v>468</v>
      </c>
      <c r="B439" t="s">
        <v>476</v>
      </c>
      <c r="C439">
        <v>1.0169999999999999</v>
      </c>
      <c r="D439">
        <v>1.0169999999999999</v>
      </c>
      <c r="E439" s="1">
        <v>41153</v>
      </c>
      <c r="G439">
        <v>1</v>
      </c>
      <c r="H439">
        <v>48</v>
      </c>
      <c r="I439" s="2">
        <v>41138.611111111109</v>
      </c>
    </row>
    <row r="440" spans="1:9" hidden="1" x14ac:dyDescent="0.25">
      <c r="A440" t="s">
        <v>468</v>
      </c>
      <c r="B440" t="s">
        <v>477</v>
      </c>
      <c r="C440">
        <v>1</v>
      </c>
      <c r="D440">
        <v>1</v>
      </c>
      <c r="E440" s="1">
        <v>41153</v>
      </c>
      <c r="G440">
        <v>1</v>
      </c>
      <c r="H440">
        <v>48</v>
      </c>
      <c r="I440" s="2">
        <v>41138.611805555556</v>
      </c>
    </row>
    <row r="441" spans="1:9" hidden="1" x14ac:dyDescent="0.25">
      <c r="A441" t="s">
        <v>468</v>
      </c>
      <c r="B441" t="s">
        <v>478</v>
      </c>
      <c r="C441">
        <v>1</v>
      </c>
      <c r="D441">
        <v>1</v>
      </c>
      <c r="E441" s="1">
        <v>42186</v>
      </c>
      <c r="G441">
        <v>1</v>
      </c>
      <c r="H441">
        <v>48</v>
      </c>
      <c r="I441" s="2">
        <v>42165.385416666664</v>
      </c>
    </row>
    <row r="442" spans="1:9" hidden="1" x14ac:dyDescent="0.25">
      <c r="A442" t="s">
        <v>468</v>
      </c>
      <c r="B442" t="s">
        <v>479</v>
      </c>
      <c r="C442">
        <v>1</v>
      </c>
      <c r="D442">
        <v>1</v>
      </c>
      <c r="E442" s="1">
        <v>41944</v>
      </c>
      <c r="G442">
        <v>1</v>
      </c>
      <c r="H442">
        <v>48</v>
      </c>
      <c r="I442" s="2">
        <v>41925.413194444445</v>
      </c>
    </row>
    <row r="443" spans="1:9" hidden="1" x14ac:dyDescent="0.25">
      <c r="A443" t="s">
        <v>468</v>
      </c>
      <c r="B443" t="s">
        <v>480</v>
      </c>
      <c r="C443">
        <v>1</v>
      </c>
      <c r="D443">
        <v>1</v>
      </c>
      <c r="E443" s="1">
        <v>42491</v>
      </c>
      <c r="F443" s="1">
        <v>42643</v>
      </c>
      <c r="G443">
        <v>15</v>
      </c>
      <c r="H443">
        <v>46</v>
      </c>
      <c r="I443" s="2">
        <v>42415.643750000003</v>
      </c>
    </row>
    <row r="444" spans="1:9" hidden="1" x14ac:dyDescent="0.25">
      <c r="A444" t="s">
        <v>468</v>
      </c>
      <c r="B444" t="s">
        <v>480</v>
      </c>
      <c r="C444">
        <v>1</v>
      </c>
      <c r="D444">
        <v>1</v>
      </c>
      <c r="E444" s="1">
        <v>42491</v>
      </c>
      <c r="F444" s="1">
        <v>42643</v>
      </c>
      <c r="G444">
        <v>47</v>
      </c>
      <c r="H444">
        <v>14</v>
      </c>
      <c r="I444" s="2">
        <v>42415.643750000003</v>
      </c>
    </row>
    <row r="445" spans="1:9" hidden="1" x14ac:dyDescent="0.25">
      <c r="A445" t="s">
        <v>468</v>
      </c>
      <c r="B445" t="s">
        <v>480</v>
      </c>
      <c r="C445">
        <v>1</v>
      </c>
      <c r="D445">
        <v>1</v>
      </c>
      <c r="E445" s="1">
        <v>42644</v>
      </c>
      <c r="G445">
        <v>15</v>
      </c>
      <c r="H445">
        <v>46</v>
      </c>
      <c r="I445" s="2">
        <v>42415.644444444442</v>
      </c>
    </row>
    <row r="446" spans="1:9" hidden="1" x14ac:dyDescent="0.25">
      <c r="A446" t="s">
        <v>468</v>
      </c>
      <c r="B446" t="s">
        <v>480</v>
      </c>
      <c r="C446">
        <v>1</v>
      </c>
      <c r="D446">
        <v>1</v>
      </c>
      <c r="E446" s="1">
        <v>42644</v>
      </c>
      <c r="G446">
        <v>47</v>
      </c>
      <c r="H446">
        <v>14</v>
      </c>
      <c r="I446" s="2">
        <v>42415.644444444442</v>
      </c>
    </row>
    <row r="447" spans="1:9" hidden="1" x14ac:dyDescent="0.25">
      <c r="A447" t="s">
        <v>481</v>
      </c>
      <c r="B447" t="s">
        <v>482</v>
      </c>
      <c r="C447">
        <v>1.0880000000000001</v>
      </c>
      <c r="D447">
        <v>1.0880000000000001</v>
      </c>
      <c r="E447" s="1">
        <v>40940</v>
      </c>
      <c r="G447">
        <v>1</v>
      </c>
      <c r="H447">
        <v>48</v>
      </c>
      <c r="I447" s="2">
        <v>40984.504166666666</v>
      </c>
    </row>
    <row r="448" spans="1:9" hidden="1" x14ac:dyDescent="0.25">
      <c r="A448" t="s">
        <v>481</v>
      </c>
      <c r="B448" t="s">
        <v>483</v>
      </c>
      <c r="C448">
        <v>1.0318000000000001</v>
      </c>
      <c r="D448">
        <v>1.0318000000000001</v>
      </c>
      <c r="E448" s="1">
        <v>40725</v>
      </c>
      <c r="G448">
        <v>1</v>
      </c>
      <c r="H448">
        <v>48</v>
      </c>
      <c r="I448" s="2">
        <v>40731.404166666667</v>
      </c>
    </row>
    <row r="449" spans="1:9" hidden="1" x14ac:dyDescent="0.25">
      <c r="A449" t="s">
        <v>484</v>
      </c>
      <c r="B449" t="s">
        <v>485</v>
      </c>
      <c r="C449">
        <v>1</v>
      </c>
      <c r="D449">
        <v>1</v>
      </c>
      <c r="E449" s="1">
        <v>40026</v>
      </c>
      <c r="G449">
        <v>1</v>
      </c>
      <c r="H449">
        <v>48</v>
      </c>
      <c r="I449" s="2">
        <v>40008.648611111108</v>
      </c>
    </row>
    <row r="450" spans="1:9" hidden="1" x14ac:dyDescent="0.25">
      <c r="A450" t="s">
        <v>484</v>
      </c>
      <c r="B450" t="s">
        <v>486</v>
      </c>
      <c r="C450">
        <v>1</v>
      </c>
      <c r="D450">
        <v>1</v>
      </c>
      <c r="E450" s="1">
        <v>40026</v>
      </c>
      <c r="G450">
        <v>1</v>
      </c>
      <c r="H450">
        <v>48</v>
      </c>
      <c r="I450" s="2">
        <v>40008.648611111108</v>
      </c>
    </row>
    <row r="451" spans="1:9" hidden="1" x14ac:dyDescent="0.25">
      <c r="A451" t="s">
        <v>484</v>
      </c>
      <c r="B451" t="s">
        <v>487</v>
      </c>
      <c r="C451">
        <v>1</v>
      </c>
      <c r="D451">
        <v>1</v>
      </c>
      <c r="E451" s="1">
        <v>40026</v>
      </c>
      <c r="G451">
        <v>1</v>
      </c>
      <c r="H451">
        <v>48</v>
      </c>
      <c r="I451" s="2">
        <v>40008.648611111108</v>
      </c>
    </row>
    <row r="452" spans="1:9" hidden="1" x14ac:dyDescent="0.25">
      <c r="A452" t="s">
        <v>484</v>
      </c>
      <c r="B452" t="s">
        <v>488</v>
      </c>
      <c r="C452">
        <v>1</v>
      </c>
      <c r="D452">
        <v>1</v>
      </c>
      <c r="E452" s="1">
        <v>40026</v>
      </c>
      <c r="G452">
        <v>1</v>
      </c>
      <c r="H452">
        <v>48</v>
      </c>
      <c r="I452" s="2">
        <v>40008.649305555555</v>
      </c>
    </row>
    <row r="453" spans="1:9" hidden="1" x14ac:dyDescent="0.25">
      <c r="A453" t="s">
        <v>489</v>
      </c>
      <c r="B453" t="s">
        <v>490</v>
      </c>
      <c r="C453">
        <v>1</v>
      </c>
      <c r="D453">
        <v>1</v>
      </c>
      <c r="E453" s="1">
        <v>40848</v>
      </c>
      <c r="G453">
        <v>1</v>
      </c>
      <c r="H453">
        <v>48</v>
      </c>
      <c r="I453" s="2">
        <v>40759.648611111108</v>
      </c>
    </row>
    <row r="454" spans="1:9" hidden="1" x14ac:dyDescent="0.25">
      <c r="A454" t="s">
        <v>489</v>
      </c>
      <c r="B454" t="s">
        <v>491</v>
      </c>
      <c r="C454">
        <v>1.1319999999999999</v>
      </c>
      <c r="D454">
        <v>1</v>
      </c>
      <c r="E454" s="1">
        <v>41730</v>
      </c>
      <c r="G454">
        <v>1</v>
      </c>
      <c r="H454">
        <v>48</v>
      </c>
      <c r="I454" s="2">
        <v>41694.439583333333</v>
      </c>
    </row>
    <row r="455" spans="1:9" hidden="1" x14ac:dyDescent="0.25">
      <c r="A455" t="s">
        <v>489</v>
      </c>
      <c r="B455" t="s">
        <v>492</v>
      </c>
      <c r="C455">
        <v>1.0273000000000001</v>
      </c>
      <c r="D455">
        <v>1</v>
      </c>
      <c r="E455" s="1">
        <v>41730</v>
      </c>
      <c r="G455">
        <v>1</v>
      </c>
      <c r="H455">
        <v>48</v>
      </c>
      <c r="I455" s="2">
        <v>41694.440972222219</v>
      </c>
    </row>
    <row r="456" spans="1:9" hidden="1" x14ac:dyDescent="0.25">
      <c r="A456" t="s">
        <v>489</v>
      </c>
      <c r="B456" t="s">
        <v>493</v>
      </c>
      <c r="C456">
        <v>1.0464</v>
      </c>
      <c r="D456">
        <v>1</v>
      </c>
      <c r="E456" s="1">
        <v>41730</v>
      </c>
      <c r="G456">
        <v>1</v>
      </c>
      <c r="H456">
        <v>48</v>
      </c>
      <c r="I456" s="2">
        <v>41694.441666666666</v>
      </c>
    </row>
    <row r="457" spans="1:9" hidden="1" x14ac:dyDescent="0.25">
      <c r="A457" t="s">
        <v>494</v>
      </c>
      <c r="B457">
        <v>3913392</v>
      </c>
      <c r="C457">
        <v>1</v>
      </c>
      <c r="D457">
        <v>0.97199999999999998</v>
      </c>
      <c r="E457" s="1">
        <v>38838</v>
      </c>
      <c r="G457">
        <v>1</v>
      </c>
      <c r="H457">
        <v>48</v>
      </c>
      <c r="I457" s="2">
        <v>39542.95416666667</v>
      </c>
    </row>
    <row r="458" spans="1:9" hidden="1" x14ac:dyDescent="0.25">
      <c r="A458" t="s">
        <v>494</v>
      </c>
      <c r="B458" t="s">
        <v>163</v>
      </c>
      <c r="C458">
        <v>1</v>
      </c>
      <c r="D458">
        <v>1</v>
      </c>
      <c r="E458" s="1">
        <v>39569</v>
      </c>
      <c r="G458">
        <v>1</v>
      </c>
      <c r="H458">
        <v>48</v>
      </c>
      <c r="I458" s="2">
        <v>39602.477083333331</v>
      </c>
    </row>
    <row r="459" spans="1:9" hidden="1" x14ac:dyDescent="0.25">
      <c r="A459" t="s">
        <v>494</v>
      </c>
      <c r="B459" t="s">
        <v>164</v>
      </c>
      <c r="C459">
        <v>1.0129999999999999</v>
      </c>
      <c r="D459">
        <v>1.0129999999999999</v>
      </c>
      <c r="E459" s="1">
        <v>40087</v>
      </c>
      <c r="G459">
        <v>1</v>
      </c>
      <c r="H459">
        <v>48</v>
      </c>
      <c r="I459" s="2">
        <v>40015.60833333333</v>
      </c>
    </row>
    <row r="460" spans="1:9" hidden="1" x14ac:dyDescent="0.25">
      <c r="A460" t="s">
        <v>494</v>
      </c>
      <c r="B460" t="s">
        <v>165</v>
      </c>
      <c r="C460">
        <v>1.008</v>
      </c>
      <c r="D460">
        <v>1</v>
      </c>
      <c r="E460" s="1">
        <v>39569</v>
      </c>
      <c r="G460">
        <v>1</v>
      </c>
      <c r="H460">
        <v>48</v>
      </c>
      <c r="I460" s="2">
        <v>39602.477083333331</v>
      </c>
    </row>
    <row r="461" spans="1:9" hidden="1" x14ac:dyDescent="0.25">
      <c r="A461" t="s">
        <v>494</v>
      </c>
      <c r="B461" t="s">
        <v>166</v>
      </c>
      <c r="C461">
        <v>1.0149999999999999</v>
      </c>
      <c r="D461">
        <v>1</v>
      </c>
      <c r="E461" s="1">
        <v>39569</v>
      </c>
      <c r="G461">
        <v>1</v>
      </c>
      <c r="H461">
        <v>48</v>
      </c>
      <c r="I461" s="2">
        <v>39602.477083333331</v>
      </c>
    </row>
    <row r="462" spans="1:9" hidden="1" x14ac:dyDescent="0.25">
      <c r="A462" t="s">
        <v>494</v>
      </c>
      <c r="B462" t="s">
        <v>167</v>
      </c>
      <c r="C462">
        <v>1.0109999999999999</v>
      </c>
      <c r="D462">
        <v>1.012</v>
      </c>
      <c r="E462" s="1">
        <v>39722</v>
      </c>
      <c r="G462">
        <v>1</v>
      </c>
      <c r="H462">
        <v>48</v>
      </c>
      <c r="I462" s="2">
        <v>39695.991666666669</v>
      </c>
    </row>
    <row r="463" spans="1:9" hidden="1" x14ac:dyDescent="0.25">
      <c r="A463" t="s">
        <v>494</v>
      </c>
      <c r="B463" t="s">
        <v>168</v>
      </c>
      <c r="C463">
        <v>1</v>
      </c>
      <c r="D463">
        <v>1.002</v>
      </c>
      <c r="E463" s="1">
        <v>39722</v>
      </c>
      <c r="G463">
        <v>1</v>
      </c>
      <c r="H463">
        <v>48</v>
      </c>
      <c r="I463" s="2">
        <v>39695.993750000001</v>
      </c>
    </row>
    <row r="464" spans="1:9" hidden="1" x14ac:dyDescent="0.25">
      <c r="A464" t="s">
        <v>494</v>
      </c>
      <c r="B464" t="s">
        <v>169</v>
      </c>
      <c r="C464">
        <v>1.0529999999999999</v>
      </c>
      <c r="D464">
        <v>1.004</v>
      </c>
      <c r="E464" s="1">
        <v>39722</v>
      </c>
      <c r="G464">
        <v>1</v>
      </c>
      <c r="H464">
        <v>48</v>
      </c>
      <c r="I464" s="2">
        <v>39695.994444444441</v>
      </c>
    </row>
    <row r="465" spans="1:9" hidden="1" x14ac:dyDescent="0.25">
      <c r="A465" t="s">
        <v>494</v>
      </c>
      <c r="B465" t="s">
        <v>495</v>
      </c>
      <c r="C465">
        <v>1.006</v>
      </c>
      <c r="D465">
        <v>1</v>
      </c>
      <c r="E465" s="1">
        <v>42491</v>
      </c>
      <c r="F465" s="1">
        <v>42643</v>
      </c>
      <c r="G465">
        <v>15</v>
      </c>
      <c r="H465">
        <v>46</v>
      </c>
      <c r="I465" s="2">
        <v>42452.670138888891</v>
      </c>
    </row>
    <row r="466" spans="1:9" hidden="1" x14ac:dyDescent="0.25">
      <c r="A466" t="s">
        <v>494</v>
      </c>
      <c r="B466" t="s">
        <v>495</v>
      </c>
      <c r="C466">
        <v>1.006</v>
      </c>
      <c r="D466">
        <v>1</v>
      </c>
      <c r="E466" s="1">
        <v>42491</v>
      </c>
      <c r="F466" s="1">
        <v>42643</v>
      </c>
      <c r="G466">
        <v>47</v>
      </c>
      <c r="H466">
        <v>14</v>
      </c>
      <c r="I466" s="2">
        <v>42452.670138888891</v>
      </c>
    </row>
    <row r="467" spans="1:9" hidden="1" x14ac:dyDescent="0.25">
      <c r="A467" t="s">
        <v>494</v>
      </c>
      <c r="B467" t="s">
        <v>495</v>
      </c>
      <c r="C467">
        <v>1.006</v>
      </c>
      <c r="D467">
        <v>1</v>
      </c>
      <c r="E467" s="1">
        <v>42644</v>
      </c>
      <c r="F467" s="1">
        <v>42855</v>
      </c>
      <c r="G467">
        <v>15</v>
      </c>
      <c r="H467">
        <v>46</v>
      </c>
      <c r="I467" s="2">
        <v>42452.668055555558</v>
      </c>
    </row>
    <row r="468" spans="1:9" hidden="1" x14ac:dyDescent="0.25">
      <c r="A468" t="s">
        <v>494</v>
      </c>
      <c r="B468" t="s">
        <v>495</v>
      </c>
      <c r="C468">
        <v>1.006</v>
      </c>
      <c r="D468">
        <v>1</v>
      </c>
      <c r="E468" s="1">
        <v>42644</v>
      </c>
      <c r="F468" s="1">
        <v>42855</v>
      </c>
      <c r="G468">
        <v>47</v>
      </c>
      <c r="H468">
        <v>14</v>
      </c>
      <c r="I468" s="2">
        <v>42452.668055555558</v>
      </c>
    </row>
    <row r="469" spans="1:9" hidden="1" x14ac:dyDescent="0.25">
      <c r="A469" t="s">
        <v>494</v>
      </c>
      <c r="B469" t="s">
        <v>496</v>
      </c>
      <c r="C469">
        <v>1.0349999999999999</v>
      </c>
      <c r="D469">
        <v>1</v>
      </c>
      <c r="E469" s="1">
        <v>42491</v>
      </c>
      <c r="F469" s="1">
        <v>42643</v>
      </c>
      <c r="G469">
        <v>15</v>
      </c>
      <c r="H469">
        <v>46</v>
      </c>
      <c r="I469" s="2">
        <v>42452.67083333333</v>
      </c>
    </row>
    <row r="470" spans="1:9" hidden="1" x14ac:dyDescent="0.25">
      <c r="A470" t="s">
        <v>494</v>
      </c>
      <c r="B470" t="s">
        <v>496</v>
      </c>
      <c r="C470">
        <v>1.0449999999999999</v>
      </c>
      <c r="D470">
        <v>1</v>
      </c>
      <c r="E470" s="1">
        <v>42491</v>
      </c>
      <c r="F470" s="1">
        <v>42643</v>
      </c>
      <c r="G470">
        <v>47</v>
      </c>
      <c r="H470">
        <v>14</v>
      </c>
      <c r="I470" s="2">
        <v>42452.67083333333</v>
      </c>
    </row>
    <row r="471" spans="1:9" hidden="1" x14ac:dyDescent="0.25">
      <c r="A471" t="s">
        <v>494</v>
      </c>
      <c r="B471" t="s">
        <v>496</v>
      </c>
      <c r="C471">
        <v>1.028</v>
      </c>
      <c r="D471">
        <v>1</v>
      </c>
      <c r="E471" s="1">
        <v>42644</v>
      </c>
      <c r="F471" s="1">
        <v>42855</v>
      </c>
      <c r="G471">
        <v>15</v>
      </c>
      <c r="H471">
        <v>46</v>
      </c>
      <c r="I471" s="2">
        <v>42452.672222222223</v>
      </c>
    </row>
    <row r="472" spans="1:9" hidden="1" x14ac:dyDescent="0.25">
      <c r="A472" t="s">
        <v>494</v>
      </c>
      <c r="B472" t="s">
        <v>496</v>
      </c>
      <c r="C472">
        <v>1.028</v>
      </c>
      <c r="D472">
        <v>1</v>
      </c>
      <c r="E472" s="1">
        <v>42644</v>
      </c>
      <c r="F472" s="1">
        <v>42855</v>
      </c>
      <c r="G472">
        <v>47</v>
      </c>
      <c r="H472">
        <v>14</v>
      </c>
      <c r="I472" s="2">
        <v>42452.672222222223</v>
      </c>
    </row>
    <row r="473" spans="1:9" hidden="1" x14ac:dyDescent="0.25">
      <c r="A473" t="s">
        <v>494</v>
      </c>
      <c r="B473" t="s">
        <v>497</v>
      </c>
      <c r="C473">
        <v>1.04</v>
      </c>
      <c r="D473">
        <v>1</v>
      </c>
      <c r="E473" s="1">
        <v>42491</v>
      </c>
      <c r="F473" s="1">
        <v>42643</v>
      </c>
      <c r="G473">
        <v>15</v>
      </c>
      <c r="H473">
        <v>46</v>
      </c>
      <c r="I473" s="2">
        <v>42452.677083333336</v>
      </c>
    </row>
    <row r="474" spans="1:9" hidden="1" x14ac:dyDescent="0.25">
      <c r="A474" t="s">
        <v>494</v>
      </c>
      <c r="B474" t="s">
        <v>497</v>
      </c>
      <c r="C474">
        <v>1.03</v>
      </c>
      <c r="D474">
        <v>1</v>
      </c>
      <c r="E474" s="1">
        <v>42491</v>
      </c>
      <c r="F474" s="1">
        <v>42643</v>
      </c>
      <c r="G474">
        <v>47</v>
      </c>
      <c r="H474">
        <v>14</v>
      </c>
      <c r="I474" s="2">
        <v>42452.677083333336</v>
      </c>
    </row>
    <row r="475" spans="1:9" hidden="1" x14ac:dyDescent="0.25">
      <c r="A475" t="s">
        <v>494</v>
      </c>
      <c r="B475" t="s">
        <v>497</v>
      </c>
      <c r="C475">
        <v>1.04</v>
      </c>
      <c r="D475">
        <v>1</v>
      </c>
      <c r="E475" s="1">
        <v>42644</v>
      </c>
      <c r="F475" s="1">
        <v>42855</v>
      </c>
      <c r="G475">
        <v>15</v>
      </c>
      <c r="H475">
        <v>46</v>
      </c>
      <c r="I475" s="2">
        <v>42452.677777777775</v>
      </c>
    </row>
    <row r="476" spans="1:9" hidden="1" x14ac:dyDescent="0.25">
      <c r="A476" t="s">
        <v>494</v>
      </c>
      <c r="B476" t="s">
        <v>497</v>
      </c>
      <c r="C476">
        <v>1.03</v>
      </c>
      <c r="D476">
        <v>1</v>
      </c>
      <c r="E476" s="1">
        <v>42644</v>
      </c>
      <c r="F476" s="1">
        <v>42855</v>
      </c>
      <c r="G476">
        <v>47</v>
      </c>
      <c r="H476">
        <v>14</v>
      </c>
      <c r="I476" s="2">
        <v>42452.677777777775</v>
      </c>
    </row>
    <row r="477" spans="1:9" hidden="1" x14ac:dyDescent="0.25">
      <c r="A477" t="s">
        <v>494</v>
      </c>
      <c r="B477" t="s">
        <v>498</v>
      </c>
      <c r="C477">
        <v>1.04</v>
      </c>
      <c r="D477">
        <v>1</v>
      </c>
      <c r="E477" s="1">
        <v>42491</v>
      </c>
      <c r="F477" s="1">
        <v>42643</v>
      </c>
      <c r="G477">
        <v>15</v>
      </c>
      <c r="H477">
        <v>46</v>
      </c>
      <c r="I477" s="2">
        <v>42452.678472222222</v>
      </c>
    </row>
    <row r="478" spans="1:9" hidden="1" x14ac:dyDescent="0.25">
      <c r="A478" t="s">
        <v>494</v>
      </c>
      <c r="B478" t="s">
        <v>498</v>
      </c>
      <c r="C478">
        <v>1.04</v>
      </c>
      <c r="D478">
        <v>1</v>
      </c>
      <c r="E478" s="1">
        <v>42491</v>
      </c>
      <c r="F478" s="1">
        <v>42643</v>
      </c>
      <c r="G478">
        <v>47</v>
      </c>
      <c r="H478">
        <v>14</v>
      </c>
      <c r="I478" s="2">
        <v>42452.678472222222</v>
      </c>
    </row>
    <row r="479" spans="1:9" hidden="1" x14ac:dyDescent="0.25">
      <c r="A479" t="s">
        <v>494</v>
      </c>
      <c r="B479" t="s">
        <v>498</v>
      </c>
      <c r="C479">
        <v>1.0349999999999999</v>
      </c>
      <c r="D479">
        <v>1</v>
      </c>
      <c r="E479" s="1">
        <v>42644</v>
      </c>
      <c r="F479" s="1">
        <v>42855</v>
      </c>
      <c r="G479">
        <v>15</v>
      </c>
      <c r="H479">
        <v>46</v>
      </c>
      <c r="I479" s="2">
        <v>42452.679166666669</v>
      </c>
    </row>
    <row r="480" spans="1:9" hidden="1" x14ac:dyDescent="0.25">
      <c r="A480" t="s">
        <v>494</v>
      </c>
      <c r="B480" t="s">
        <v>498</v>
      </c>
      <c r="C480">
        <v>1.032</v>
      </c>
      <c r="D480">
        <v>1</v>
      </c>
      <c r="E480" s="1">
        <v>42644</v>
      </c>
      <c r="F480" s="1">
        <v>42855</v>
      </c>
      <c r="G480">
        <v>47</v>
      </c>
      <c r="H480">
        <v>14</v>
      </c>
      <c r="I480" s="2">
        <v>42452.679166666669</v>
      </c>
    </row>
    <row r="481" spans="1:9" hidden="1" x14ac:dyDescent="0.25">
      <c r="A481" t="s">
        <v>494</v>
      </c>
      <c r="B481" t="s">
        <v>499</v>
      </c>
      <c r="C481">
        <v>1.05</v>
      </c>
      <c r="D481">
        <v>1</v>
      </c>
      <c r="E481" s="1">
        <v>42491</v>
      </c>
      <c r="F481" s="1">
        <v>42643</v>
      </c>
      <c r="G481">
        <v>15</v>
      </c>
      <c r="H481">
        <v>46</v>
      </c>
      <c r="I481" s="2">
        <v>42452.679861111108</v>
      </c>
    </row>
    <row r="482" spans="1:9" hidden="1" x14ac:dyDescent="0.25">
      <c r="A482" t="s">
        <v>494</v>
      </c>
      <c r="B482" t="s">
        <v>499</v>
      </c>
      <c r="C482">
        <v>1.04</v>
      </c>
      <c r="D482">
        <v>1</v>
      </c>
      <c r="E482" s="1">
        <v>42491</v>
      </c>
      <c r="F482" s="1">
        <v>42643</v>
      </c>
      <c r="G482">
        <v>47</v>
      </c>
      <c r="H482">
        <v>14</v>
      </c>
      <c r="I482" s="2">
        <v>42452.679861111108</v>
      </c>
    </row>
    <row r="483" spans="1:9" hidden="1" x14ac:dyDescent="0.25">
      <c r="A483" t="s">
        <v>494</v>
      </c>
      <c r="B483" t="s">
        <v>499</v>
      </c>
      <c r="C483">
        <v>1.04</v>
      </c>
      <c r="D483">
        <v>1</v>
      </c>
      <c r="E483" s="1">
        <v>42644</v>
      </c>
      <c r="F483" s="1">
        <v>42855</v>
      </c>
      <c r="G483">
        <v>15</v>
      </c>
      <c r="H483">
        <v>46</v>
      </c>
      <c r="I483" s="2">
        <v>42453.435416666667</v>
      </c>
    </row>
    <row r="484" spans="1:9" hidden="1" x14ac:dyDescent="0.25">
      <c r="A484" t="s">
        <v>494</v>
      </c>
      <c r="B484" t="s">
        <v>499</v>
      </c>
      <c r="C484">
        <v>1.03</v>
      </c>
      <c r="D484">
        <v>1</v>
      </c>
      <c r="E484" s="1">
        <v>42644</v>
      </c>
      <c r="F484" s="1">
        <v>42855</v>
      </c>
      <c r="G484">
        <v>47</v>
      </c>
      <c r="H484">
        <v>14</v>
      </c>
      <c r="I484" s="2">
        <v>42453.435416666667</v>
      </c>
    </row>
    <row r="485" spans="1:9" hidden="1" x14ac:dyDescent="0.25">
      <c r="A485" t="s">
        <v>494</v>
      </c>
      <c r="B485" t="s">
        <v>500</v>
      </c>
      <c r="C485">
        <v>1.05</v>
      </c>
      <c r="D485">
        <v>1</v>
      </c>
      <c r="E485" s="1">
        <v>42491</v>
      </c>
      <c r="F485" s="1">
        <v>42643</v>
      </c>
      <c r="G485">
        <v>15</v>
      </c>
      <c r="H485">
        <v>46</v>
      </c>
      <c r="I485" s="2">
        <v>42452.681250000001</v>
      </c>
    </row>
    <row r="486" spans="1:9" hidden="1" x14ac:dyDescent="0.25">
      <c r="A486" t="s">
        <v>494</v>
      </c>
      <c r="B486" t="s">
        <v>500</v>
      </c>
      <c r="C486">
        <v>1.04</v>
      </c>
      <c r="D486">
        <v>1</v>
      </c>
      <c r="E486" s="1">
        <v>42491</v>
      </c>
      <c r="F486" s="1">
        <v>42643</v>
      </c>
      <c r="G486">
        <v>47</v>
      </c>
      <c r="H486">
        <v>14</v>
      </c>
      <c r="I486" s="2">
        <v>42452.681250000001</v>
      </c>
    </row>
    <row r="487" spans="1:9" hidden="1" x14ac:dyDescent="0.25">
      <c r="A487" t="s">
        <v>494</v>
      </c>
      <c r="B487" t="s">
        <v>500</v>
      </c>
      <c r="C487">
        <v>1.05</v>
      </c>
      <c r="D487">
        <v>1</v>
      </c>
      <c r="E487" s="1">
        <v>42644</v>
      </c>
      <c r="F487" s="1">
        <v>42855</v>
      </c>
      <c r="G487">
        <v>15</v>
      </c>
      <c r="H487">
        <v>46</v>
      </c>
      <c r="I487" s="2">
        <v>42452.681250000001</v>
      </c>
    </row>
    <row r="488" spans="1:9" hidden="1" x14ac:dyDescent="0.25">
      <c r="A488" t="s">
        <v>494</v>
      </c>
      <c r="B488" t="s">
        <v>500</v>
      </c>
      <c r="C488">
        <v>1.03</v>
      </c>
      <c r="D488">
        <v>1</v>
      </c>
      <c r="E488" s="1">
        <v>42644</v>
      </c>
      <c r="F488" s="1">
        <v>42855</v>
      </c>
      <c r="G488">
        <v>47</v>
      </c>
      <c r="H488">
        <v>14</v>
      </c>
      <c r="I488" s="2">
        <v>42452.681250000001</v>
      </c>
    </row>
    <row r="489" spans="1:9" hidden="1" x14ac:dyDescent="0.25">
      <c r="A489" t="s">
        <v>494</v>
      </c>
      <c r="B489" t="s">
        <v>501</v>
      </c>
      <c r="C489">
        <v>1.05</v>
      </c>
      <c r="D489">
        <v>1</v>
      </c>
      <c r="E489" s="1">
        <v>42491</v>
      </c>
      <c r="F489" s="1">
        <v>42643</v>
      </c>
      <c r="G489">
        <v>15</v>
      </c>
      <c r="H489">
        <v>46</v>
      </c>
      <c r="I489" s="2">
        <v>42452.682638888888</v>
      </c>
    </row>
    <row r="490" spans="1:9" hidden="1" x14ac:dyDescent="0.25">
      <c r="A490" t="s">
        <v>494</v>
      </c>
      <c r="B490" t="s">
        <v>501</v>
      </c>
      <c r="C490">
        <v>1.0449999999999999</v>
      </c>
      <c r="D490">
        <v>1</v>
      </c>
      <c r="E490" s="1">
        <v>42491</v>
      </c>
      <c r="F490" s="1">
        <v>42643</v>
      </c>
      <c r="G490">
        <v>47</v>
      </c>
      <c r="H490">
        <v>14</v>
      </c>
      <c r="I490" s="2">
        <v>42452.682638888888</v>
      </c>
    </row>
    <row r="491" spans="1:9" hidden="1" x14ac:dyDescent="0.25">
      <c r="A491" t="s">
        <v>494</v>
      </c>
      <c r="B491" t="s">
        <v>501</v>
      </c>
      <c r="C491">
        <v>1.04</v>
      </c>
      <c r="D491">
        <v>1</v>
      </c>
      <c r="E491" s="1">
        <v>42644</v>
      </c>
      <c r="F491" s="1">
        <v>42855</v>
      </c>
      <c r="G491">
        <v>15</v>
      </c>
      <c r="H491">
        <v>46</v>
      </c>
      <c r="I491" s="2">
        <v>42452.683333333334</v>
      </c>
    </row>
    <row r="492" spans="1:9" hidden="1" x14ac:dyDescent="0.25">
      <c r="A492" t="s">
        <v>494</v>
      </c>
      <c r="B492" t="s">
        <v>501</v>
      </c>
      <c r="C492">
        <v>1.028</v>
      </c>
      <c r="D492">
        <v>1</v>
      </c>
      <c r="E492" s="1">
        <v>42644</v>
      </c>
      <c r="F492" s="1">
        <v>42855</v>
      </c>
      <c r="G492">
        <v>47</v>
      </c>
      <c r="H492">
        <v>14</v>
      </c>
      <c r="I492" s="2">
        <v>42452.683333333334</v>
      </c>
    </row>
    <row r="493" spans="1:9" hidden="1" x14ac:dyDescent="0.25">
      <c r="A493" t="s">
        <v>494</v>
      </c>
      <c r="B493" t="s">
        <v>502</v>
      </c>
      <c r="C493">
        <v>1.0549999999999999</v>
      </c>
      <c r="D493">
        <v>1.0549999999999999</v>
      </c>
      <c r="E493" s="1">
        <v>42491</v>
      </c>
      <c r="F493" s="1">
        <v>42643</v>
      </c>
      <c r="G493">
        <v>15</v>
      </c>
      <c r="H493">
        <v>46</v>
      </c>
      <c r="I493" s="2">
        <v>42453.491666666669</v>
      </c>
    </row>
    <row r="494" spans="1:9" hidden="1" x14ac:dyDescent="0.25">
      <c r="A494" t="s">
        <v>494</v>
      </c>
      <c r="B494" t="s">
        <v>502</v>
      </c>
      <c r="C494">
        <v>1.0449999999999999</v>
      </c>
      <c r="D494">
        <v>1.0449999999999999</v>
      </c>
      <c r="E494" s="1">
        <v>42491</v>
      </c>
      <c r="F494" s="1">
        <v>42643</v>
      </c>
      <c r="G494">
        <v>47</v>
      </c>
      <c r="H494">
        <v>14</v>
      </c>
      <c r="I494" s="2">
        <v>42453.491666666669</v>
      </c>
    </row>
    <row r="495" spans="1:9" hidden="1" x14ac:dyDescent="0.25">
      <c r="A495" t="s">
        <v>494</v>
      </c>
      <c r="B495" t="s">
        <v>502</v>
      </c>
      <c r="C495">
        <v>1.0349999999999999</v>
      </c>
      <c r="D495">
        <v>1.0349999999999999</v>
      </c>
      <c r="E495" s="1">
        <v>42644</v>
      </c>
      <c r="F495" s="1">
        <v>42855</v>
      </c>
      <c r="G495">
        <v>15</v>
      </c>
      <c r="H495">
        <v>46</v>
      </c>
      <c r="I495" s="2">
        <v>42452.68472222222</v>
      </c>
    </row>
    <row r="496" spans="1:9" hidden="1" x14ac:dyDescent="0.25">
      <c r="A496" t="s">
        <v>494</v>
      </c>
      <c r="B496" t="s">
        <v>502</v>
      </c>
      <c r="C496">
        <v>1.03</v>
      </c>
      <c r="D496">
        <v>1.03</v>
      </c>
      <c r="E496" s="1">
        <v>42644</v>
      </c>
      <c r="F496" s="1">
        <v>42855</v>
      </c>
      <c r="G496">
        <v>47</v>
      </c>
      <c r="H496">
        <v>14</v>
      </c>
      <c r="I496" s="2">
        <v>42452.68472222222</v>
      </c>
    </row>
    <row r="497" spans="1:9" hidden="1" x14ac:dyDescent="0.25">
      <c r="A497" t="s">
        <v>494</v>
      </c>
      <c r="B497" t="s">
        <v>503</v>
      </c>
      <c r="C497">
        <v>1.0549999999999999</v>
      </c>
      <c r="D497">
        <v>1</v>
      </c>
      <c r="E497" s="1">
        <v>42491</v>
      </c>
      <c r="F497" s="1">
        <v>42643</v>
      </c>
      <c r="G497">
        <v>15</v>
      </c>
      <c r="H497">
        <v>46</v>
      </c>
      <c r="I497" s="2">
        <v>42452.692361111112</v>
      </c>
    </row>
    <row r="498" spans="1:9" hidden="1" x14ac:dyDescent="0.25">
      <c r="A498" t="s">
        <v>494</v>
      </c>
      <c r="B498" t="s">
        <v>503</v>
      </c>
      <c r="C498">
        <v>1.0449999999999999</v>
      </c>
      <c r="D498">
        <v>1</v>
      </c>
      <c r="E498" s="1">
        <v>42491</v>
      </c>
      <c r="F498" s="1">
        <v>42643</v>
      </c>
      <c r="G498">
        <v>47</v>
      </c>
      <c r="H498">
        <v>14</v>
      </c>
      <c r="I498" s="2">
        <v>42452.692361111112</v>
      </c>
    </row>
    <row r="499" spans="1:9" hidden="1" x14ac:dyDescent="0.25">
      <c r="A499" t="s">
        <v>494</v>
      </c>
      <c r="B499" t="s">
        <v>503</v>
      </c>
      <c r="C499">
        <v>1.0349999999999999</v>
      </c>
      <c r="D499">
        <v>1</v>
      </c>
      <c r="E499" s="1">
        <v>42644</v>
      </c>
      <c r="F499" s="1">
        <v>42855</v>
      </c>
      <c r="G499">
        <v>15</v>
      </c>
      <c r="H499">
        <v>46</v>
      </c>
      <c r="I499" s="2">
        <v>42452.693055555559</v>
      </c>
    </row>
    <row r="500" spans="1:9" hidden="1" x14ac:dyDescent="0.25">
      <c r="A500" t="s">
        <v>494</v>
      </c>
      <c r="B500" t="s">
        <v>503</v>
      </c>
      <c r="C500">
        <v>1.038</v>
      </c>
      <c r="D500">
        <v>1</v>
      </c>
      <c r="E500" s="1">
        <v>42644</v>
      </c>
      <c r="F500" s="1">
        <v>42855</v>
      </c>
      <c r="G500">
        <v>47</v>
      </c>
      <c r="H500">
        <v>14</v>
      </c>
      <c r="I500" s="2">
        <v>42452.693055555559</v>
      </c>
    </row>
    <row r="501" spans="1:9" hidden="1" x14ac:dyDescent="0.25">
      <c r="A501" t="s">
        <v>494</v>
      </c>
      <c r="B501" t="s">
        <v>504</v>
      </c>
      <c r="C501">
        <v>1.0549999999999999</v>
      </c>
      <c r="D501">
        <v>1</v>
      </c>
      <c r="E501" s="1">
        <v>42491</v>
      </c>
      <c r="F501" s="1">
        <v>42643</v>
      </c>
      <c r="G501">
        <v>15</v>
      </c>
      <c r="H501">
        <v>46</v>
      </c>
      <c r="I501" s="2">
        <v>42452.693749999999</v>
      </c>
    </row>
    <row r="502" spans="1:9" hidden="1" x14ac:dyDescent="0.25">
      <c r="A502" t="s">
        <v>494</v>
      </c>
      <c r="B502" t="s">
        <v>504</v>
      </c>
      <c r="C502">
        <v>1.0449999999999999</v>
      </c>
      <c r="D502">
        <v>1</v>
      </c>
      <c r="E502" s="1">
        <v>42491</v>
      </c>
      <c r="F502" s="1">
        <v>42643</v>
      </c>
      <c r="G502">
        <v>47</v>
      </c>
      <c r="H502">
        <v>14</v>
      </c>
      <c r="I502" s="2">
        <v>42452.693749999999</v>
      </c>
    </row>
    <row r="503" spans="1:9" hidden="1" x14ac:dyDescent="0.25">
      <c r="A503" t="s">
        <v>494</v>
      </c>
      <c r="B503" t="s">
        <v>504</v>
      </c>
      <c r="C503">
        <v>1.038</v>
      </c>
      <c r="D503">
        <v>1</v>
      </c>
      <c r="E503" s="1">
        <v>42644</v>
      </c>
      <c r="F503" s="1">
        <v>42855</v>
      </c>
      <c r="G503">
        <v>15</v>
      </c>
      <c r="H503">
        <v>46</v>
      </c>
      <c r="I503" s="2">
        <v>42452.7</v>
      </c>
    </row>
    <row r="504" spans="1:9" hidden="1" x14ac:dyDescent="0.25">
      <c r="A504" t="s">
        <v>494</v>
      </c>
      <c r="B504" t="s">
        <v>504</v>
      </c>
      <c r="C504">
        <v>1.04</v>
      </c>
      <c r="D504">
        <v>1</v>
      </c>
      <c r="E504" s="1">
        <v>42644</v>
      </c>
      <c r="F504" s="1">
        <v>42855</v>
      </c>
      <c r="G504">
        <v>47</v>
      </c>
      <c r="H504">
        <v>14</v>
      </c>
      <c r="I504" s="2">
        <v>42452.7</v>
      </c>
    </row>
    <row r="505" spans="1:9" hidden="1" x14ac:dyDescent="0.25">
      <c r="A505" t="s">
        <v>494</v>
      </c>
      <c r="B505" t="s">
        <v>505</v>
      </c>
      <c r="C505">
        <v>1.0549999999999999</v>
      </c>
      <c r="D505">
        <v>1</v>
      </c>
      <c r="E505" s="1">
        <v>42491</v>
      </c>
      <c r="F505" s="1">
        <v>42643</v>
      </c>
      <c r="G505">
        <v>15</v>
      </c>
      <c r="H505">
        <v>46</v>
      </c>
      <c r="I505" s="2">
        <v>42452.700694444444</v>
      </c>
    </row>
    <row r="506" spans="1:9" hidden="1" x14ac:dyDescent="0.25">
      <c r="A506" t="s">
        <v>494</v>
      </c>
      <c r="B506" t="s">
        <v>505</v>
      </c>
      <c r="C506">
        <v>1.0449999999999999</v>
      </c>
      <c r="D506">
        <v>1</v>
      </c>
      <c r="E506" s="1">
        <v>42491</v>
      </c>
      <c r="F506" s="1">
        <v>42643</v>
      </c>
      <c r="G506">
        <v>47</v>
      </c>
      <c r="H506">
        <v>14</v>
      </c>
      <c r="I506" s="2">
        <v>42452.700694444444</v>
      </c>
    </row>
    <row r="507" spans="1:9" hidden="1" x14ac:dyDescent="0.25">
      <c r="A507" t="s">
        <v>494</v>
      </c>
      <c r="B507" t="s">
        <v>505</v>
      </c>
      <c r="C507">
        <v>1.0449999999999999</v>
      </c>
      <c r="D507">
        <v>1</v>
      </c>
      <c r="E507" s="1">
        <v>42644</v>
      </c>
      <c r="F507" s="1">
        <v>42855</v>
      </c>
      <c r="G507">
        <v>15</v>
      </c>
      <c r="H507">
        <v>46</v>
      </c>
      <c r="I507" s="2">
        <v>42453.493055555555</v>
      </c>
    </row>
    <row r="508" spans="1:9" hidden="1" x14ac:dyDescent="0.25">
      <c r="A508" t="s">
        <v>494</v>
      </c>
      <c r="B508" t="s">
        <v>505</v>
      </c>
      <c r="C508">
        <v>1.04</v>
      </c>
      <c r="D508">
        <v>1</v>
      </c>
      <c r="E508" s="1">
        <v>42644</v>
      </c>
      <c r="F508" s="1">
        <v>42855</v>
      </c>
      <c r="G508">
        <v>47</v>
      </c>
      <c r="H508">
        <v>14</v>
      </c>
      <c r="I508" s="2">
        <v>42453.493055555555</v>
      </c>
    </row>
    <row r="509" spans="1:9" hidden="1" x14ac:dyDescent="0.25">
      <c r="A509" t="s">
        <v>494</v>
      </c>
      <c r="B509" t="s">
        <v>506</v>
      </c>
      <c r="C509">
        <v>1.0549999999999999</v>
      </c>
      <c r="D509">
        <v>1</v>
      </c>
      <c r="E509" s="1">
        <v>42491</v>
      </c>
      <c r="F509" s="1">
        <v>42643</v>
      </c>
      <c r="G509">
        <v>15</v>
      </c>
      <c r="H509">
        <v>46</v>
      </c>
      <c r="I509" s="2">
        <v>42452.70208333333</v>
      </c>
    </row>
    <row r="510" spans="1:9" hidden="1" x14ac:dyDescent="0.25">
      <c r="A510" t="s">
        <v>494</v>
      </c>
      <c r="B510" t="s">
        <v>506</v>
      </c>
      <c r="C510">
        <v>1.05</v>
      </c>
      <c r="D510">
        <v>1</v>
      </c>
      <c r="E510" s="1">
        <v>42491</v>
      </c>
      <c r="F510" s="1">
        <v>42643</v>
      </c>
      <c r="G510">
        <v>47</v>
      </c>
      <c r="H510">
        <v>14</v>
      </c>
      <c r="I510" s="2">
        <v>42452.70208333333</v>
      </c>
    </row>
    <row r="511" spans="1:9" hidden="1" x14ac:dyDescent="0.25">
      <c r="A511" t="s">
        <v>494</v>
      </c>
      <c r="B511" t="s">
        <v>506</v>
      </c>
      <c r="C511">
        <v>1.048</v>
      </c>
      <c r="D511">
        <v>1</v>
      </c>
      <c r="E511" s="1">
        <v>42644</v>
      </c>
      <c r="F511" s="1">
        <v>42855</v>
      </c>
      <c r="G511">
        <v>15</v>
      </c>
      <c r="H511">
        <v>46</v>
      </c>
      <c r="I511" s="2">
        <v>42452.702777777777</v>
      </c>
    </row>
    <row r="512" spans="1:9" hidden="1" x14ac:dyDescent="0.25">
      <c r="A512" t="s">
        <v>494</v>
      </c>
      <c r="B512" t="s">
        <v>506</v>
      </c>
      <c r="C512">
        <v>1.038</v>
      </c>
      <c r="D512">
        <v>1</v>
      </c>
      <c r="E512" s="1">
        <v>42644</v>
      </c>
      <c r="F512" s="1">
        <v>42855</v>
      </c>
      <c r="G512">
        <v>47</v>
      </c>
      <c r="H512">
        <v>14</v>
      </c>
      <c r="I512" s="2">
        <v>42452.702777777777</v>
      </c>
    </row>
    <row r="513" spans="1:9" hidden="1" x14ac:dyDescent="0.25">
      <c r="A513" t="s">
        <v>494</v>
      </c>
      <c r="B513" t="s">
        <v>507</v>
      </c>
      <c r="C513">
        <v>1.0549999999999999</v>
      </c>
      <c r="D513">
        <v>1</v>
      </c>
      <c r="E513" s="1">
        <v>42491</v>
      </c>
      <c r="F513" s="1">
        <v>42643</v>
      </c>
      <c r="G513">
        <v>15</v>
      </c>
      <c r="H513">
        <v>46</v>
      </c>
      <c r="I513" s="2">
        <v>42452.70416666667</v>
      </c>
    </row>
    <row r="514" spans="1:9" hidden="1" x14ac:dyDescent="0.25">
      <c r="A514" t="s">
        <v>494</v>
      </c>
      <c r="B514" t="s">
        <v>507</v>
      </c>
      <c r="C514">
        <v>1.0569999999999999</v>
      </c>
      <c r="D514">
        <v>1</v>
      </c>
      <c r="E514" s="1">
        <v>42491</v>
      </c>
      <c r="F514" s="1">
        <v>42643</v>
      </c>
      <c r="G514">
        <v>47</v>
      </c>
      <c r="H514">
        <v>14</v>
      </c>
      <c r="I514" s="2">
        <v>42452.70416666667</v>
      </c>
    </row>
    <row r="515" spans="1:9" hidden="1" x14ac:dyDescent="0.25">
      <c r="A515" t="s">
        <v>494</v>
      </c>
      <c r="B515" t="s">
        <v>507</v>
      </c>
      <c r="C515">
        <v>1.048</v>
      </c>
      <c r="D515">
        <v>1</v>
      </c>
      <c r="E515" s="1">
        <v>42644</v>
      </c>
      <c r="F515" s="1">
        <v>42855</v>
      </c>
      <c r="G515">
        <v>15</v>
      </c>
      <c r="H515">
        <v>46</v>
      </c>
      <c r="I515" s="2">
        <v>42452.704861111109</v>
      </c>
    </row>
    <row r="516" spans="1:9" hidden="1" x14ac:dyDescent="0.25">
      <c r="A516" t="s">
        <v>494</v>
      </c>
      <c r="B516" t="s">
        <v>507</v>
      </c>
      <c r="C516">
        <v>1.038</v>
      </c>
      <c r="D516">
        <v>1</v>
      </c>
      <c r="E516" s="1">
        <v>42644</v>
      </c>
      <c r="F516" s="1">
        <v>42855</v>
      </c>
      <c r="G516">
        <v>47</v>
      </c>
      <c r="H516">
        <v>14</v>
      </c>
      <c r="I516" s="2">
        <v>42452.704861111109</v>
      </c>
    </row>
    <row r="517" spans="1:9" hidden="1" x14ac:dyDescent="0.25">
      <c r="A517" t="s">
        <v>494</v>
      </c>
      <c r="B517" t="s">
        <v>508</v>
      </c>
      <c r="C517">
        <v>1.06</v>
      </c>
      <c r="D517">
        <v>1</v>
      </c>
      <c r="E517" s="1">
        <v>42491</v>
      </c>
      <c r="F517" s="1">
        <v>42643</v>
      </c>
      <c r="G517">
        <v>15</v>
      </c>
      <c r="H517">
        <v>46</v>
      </c>
      <c r="I517" s="2">
        <v>42452.705555555556</v>
      </c>
    </row>
    <row r="518" spans="1:9" hidden="1" x14ac:dyDescent="0.25">
      <c r="A518" t="s">
        <v>494</v>
      </c>
      <c r="B518" t="s">
        <v>508</v>
      </c>
      <c r="C518">
        <v>1.0449999999999999</v>
      </c>
      <c r="D518">
        <v>1</v>
      </c>
      <c r="E518" s="1">
        <v>42491</v>
      </c>
      <c r="F518" s="1">
        <v>42643</v>
      </c>
      <c r="G518">
        <v>47</v>
      </c>
      <c r="H518">
        <v>14</v>
      </c>
      <c r="I518" s="2">
        <v>42452.705555555556</v>
      </c>
    </row>
    <row r="519" spans="1:9" hidden="1" x14ac:dyDescent="0.25">
      <c r="A519" t="s">
        <v>494</v>
      </c>
      <c r="B519" t="s">
        <v>508</v>
      </c>
      <c r="C519">
        <v>1.05</v>
      </c>
      <c r="D519">
        <v>1</v>
      </c>
      <c r="E519" s="1">
        <v>42644</v>
      </c>
      <c r="F519" s="1">
        <v>42855</v>
      </c>
      <c r="G519">
        <v>15</v>
      </c>
      <c r="H519">
        <v>46</v>
      </c>
      <c r="I519" s="2">
        <v>42452.706250000003</v>
      </c>
    </row>
    <row r="520" spans="1:9" hidden="1" x14ac:dyDescent="0.25">
      <c r="A520" t="s">
        <v>494</v>
      </c>
      <c r="B520" t="s">
        <v>508</v>
      </c>
      <c r="C520">
        <v>1.04</v>
      </c>
      <c r="D520">
        <v>1</v>
      </c>
      <c r="E520" s="1">
        <v>42644</v>
      </c>
      <c r="F520" s="1">
        <v>42855</v>
      </c>
      <c r="G520">
        <v>47</v>
      </c>
      <c r="H520">
        <v>14</v>
      </c>
      <c r="I520" s="2">
        <v>42452.706250000003</v>
      </c>
    </row>
    <row r="521" spans="1:9" hidden="1" x14ac:dyDescent="0.25">
      <c r="A521" t="s">
        <v>494</v>
      </c>
      <c r="B521" t="s">
        <v>509</v>
      </c>
      <c r="C521">
        <v>1.07</v>
      </c>
      <c r="D521">
        <v>1</v>
      </c>
      <c r="E521" s="1">
        <v>42491</v>
      </c>
      <c r="F521" s="1">
        <v>42643</v>
      </c>
      <c r="G521">
        <v>15</v>
      </c>
      <c r="H521">
        <v>46</v>
      </c>
      <c r="I521" s="2">
        <v>42452.706944444442</v>
      </c>
    </row>
    <row r="522" spans="1:9" hidden="1" x14ac:dyDescent="0.25">
      <c r="A522" t="s">
        <v>494</v>
      </c>
      <c r="B522" t="s">
        <v>509</v>
      </c>
      <c r="C522">
        <v>1.0449999999999999</v>
      </c>
      <c r="D522">
        <v>1</v>
      </c>
      <c r="E522" s="1">
        <v>42491</v>
      </c>
      <c r="F522" s="1">
        <v>42643</v>
      </c>
      <c r="G522">
        <v>47</v>
      </c>
      <c r="H522">
        <v>14</v>
      </c>
      <c r="I522" s="2">
        <v>42452.706944444442</v>
      </c>
    </row>
    <row r="523" spans="1:9" hidden="1" x14ac:dyDescent="0.25">
      <c r="A523" t="s">
        <v>494</v>
      </c>
      <c r="B523" t="s">
        <v>509</v>
      </c>
      <c r="C523">
        <v>1.0349999999999999</v>
      </c>
      <c r="D523">
        <v>1</v>
      </c>
      <c r="E523" s="1">
        <v>42644</v>
      </c>
      <c r="F523" s="1">
        <v>42855</v>
      </c>
      <c r="G523">
        <v>15</v>
      </c>
      <c r="H523">
        <v>46</v>
      </c>
      <c r="I523" s="2">
        <v>42452.707638888889</v>
      </c>
    </row>
    <row r="524" spans="1:9" hidden="1" x14ac:dyDescent="0.25">
      <c r="A524" t="s">
        <v>494</v>
      </c>
      <c r="B524" t="s">
        <v>509</v>
      </c>
      <c r="C524">
        <v>1.028</v>
      </c>
      <c r="D524">
        <v>1</v>
      </c>
      <c r="E524" s="1">
        <v>42644</v>
      </c>
      <c r="F524" s="1">
        <v>42855</v>
      </c>
      <c r="G524">
        <v>47</v>
      </c>
      <c r="H524">
        <v>14</v>
      </c>
      <c r="I524" s="2">
        <v>42452.707638888889</v>
      </c>
    </row>
    <row r="525" spans="1:9" hidden="1" x14ac:dyDescent="0.25">
      <c r="A525" t="s">
        <v>494</v>
      </c>
      <c r="B525" t="s">
        <v>510</v>
      </c>
      <c r="C525">
        <v>1.07</v>
      </c>
      <c r="D525">
        <v>1</v>
      </c>
      <c r="E525" s="1">
        <v>42491</v>
      </c>
      <c r="F525" s="1">
        <v>42643</v>
      </c>
      <c r="G525">
        <v>15</v>
      </c>
      <c r="H525">
        <v>46</v>
      </c>
      <c r="I525" s="2">
        <v>42453.343055555553</v>
      </c>
    </row>
    <row r="526" spans="1:9" hidden="1" x14ac:dyDescent="0.25">
      <c r="A526" t="s">
        <v>494</v>
      </c>
      <c r="B526" t="s">
        <v>510</v>
      </c>
      <c r="C526">
        <v>1.0449999999999999</v>
      </c>
      <c r="D526">
        <v>1</v>
      </c>
      <c r="E526" s="1">
        <v>42491</v>
      </c>
      <c r="F526" s="1">
        <v>42643</v>
      </c>
      <c r="G526">
        <v>47</v>
      </c>
      <c r="H526">
        <v>14</v>
      </c>
      <c r="I526" s="2">
        <v>42453.343055555553</v>
      </c>
    </row>
    <row r="527" spans="1:9" hidden="1" x14ac:dyDescent="0.25">
      <c r="A527" t="s">
        <v>494</v>
      </c>
      <c r="B527" t="s">
        <v>510</v>
      </c>
      <c r="C527">
        <v>1.0449999999999999</v>
      </c>
      <c r="D527">
        <v>1</v>
      </c>
      <c r="E527" s="1">
        <v>42644</v>
      </c>
      <c r="F527" s="1">
        <v>42855</v>
      </c>
      <c r="G527">
        <v>15</v>
      </c>
      <c r="H527">
        <v>46</v>
      </c>
      <c r="I527" s="2">
        <v>42453.344444444447</v>
      </c>
    </row>
    <row r="528" spans="1:9" hidden="1" x14ac:dyDescent="0.25">
      <c r="A528" t="s">
        <v>494</v>
      </c>
      <c r="B528" t="s">
        <v>510</v>
      </c>
      <c r="C528">
        <v>1.028</v>
      </c>
      <c r="D528">
        <v>1</v>
      </c>
      <c r="E528" s="1">
        <v>42644</v>
      </c>
      <c r="F528" s="1">
        <v>42855</v>
      </c>
      <c r="G528">
        <v>47</v>
      </c>
      <c r="H528">
        <v>14</v>
      </c>
      <c r="I528" s="2">
        <v>42453.344444444447</v>
      </c>
    </row>
    <row r="529" spans="1:9" hidden="1" x14ac:dyDescent="0.25">
      <c r="A529" t="s">
        <v>494</v>
      </c>
      <c r="B529" t="s">
        <v>511</v>
      </c>
      <c r="C529">
        <v>1.07</v>
      </c>
      <c r="D529">
        <v>1</v>
      </c>
      <c r="E529" s="1">
        <v>42491</v>
      </c>
      <c r="F529" s="1">
        <v>42643</v>
      </c>
      <c r="G529">
        <v>15</v>
      </c>
      <c r="H529">
        <v>46</v>
      </c>
      <c r="I529" s="2">
        <v>42453.345138888886</v>
      </c>
    </row>
    <row r="530" spans="1:9" hidden="1" x14ac:dyDescent="0.25">
      <c r="A530" t="s">
        <v>494</v>
      </c>
      <c r="B530" t="s">
        <v>511</v>
      </c>
      <c r="C530">
        <v>1.0449999999999999</v>
      </c>
      <c r="D530">
        <v>1</v>
      </c>
      <c r="E530" s="1">
        <v>42491</v>
      </c>
      <c r="F530" s="1">
        <v>42643</v>
      </c>
      <c r="G530">
        <v>47</v>
      </c>
      <c r="H530">
        <v>14</v>
      </c>
      <c r="I530" s="2">
        <v>42453.345138888886</v>
      </c>
    </row>
    <row r="531" spans="1:9" hidden="1" x14ac:dyDescent="0.25">
      <c r="A531" t="s">
        <v>494</v>
      </c>
      <c r="B531" t="s">
        <v>511</v>
      </c>
      <c r="C531">
        <v>1.06</v>
      </c>
      <c r="D531">
        <v>1</v>
      </c>
      <c r="E531" s="1">
        <v>42644</v>
      </c>
      <c r="F531" s="1">
        <v>42855</v>
      </c>
      <c r="G531">
        <v>15</v>
      </c>
      <c r="H531">
        <v>46</v>
      </c>
      <c r="I531" s="2">
        <v>42453.345833333333</v>
      </c>
    </row>
    <row r="532" spans="1:9" hidden="1" x14ac:dyDescent="0.25">
      <c r="A532" t="s">
        <v>494</v>
      </c>
      <c r="B532" t="s">
        <v>511</v>
      </c>
      <c r="C532">
        <v>1.028</v>
      </c>
      <c r="D532">
        <v>1</v>
      </c>
      <c r="E532" s="1">
        <v>42644</v>
      </c>
      <c r="F532" s="1">
        <v>42855</v>
      </c>
      <c r="G532">
        <v>47</v>
      </c>
      <c r="H532">
        <v>14</v>
      </c>
      <c r="I532" s="2">
        <v>42453.345833333333</v>
      </c>
    </row>
    <row r="533" spans="1:9" hidden="1" x14ac:dyDescent="0.25">
      <c r="A533" t="s">
        <v>494</v>
      </c>
      <c r="B533" t="s">
        <v>512</v>
      </c>
      <c r="C533">
        <v>1.07</v>
      </c>
      <c r="D533">
        <v>1</v>
      </c>
      <c r="E533" s="1">
        <v>42491</v>
      </c>
      <c r="F533" s="1">
        <v>42643</v>
      </c>
      <c r="G533">
        <v>15</v>
      </c>
      <c r="H533">
        <v>46</v>
      </c>
      <c r="I533" s="2">
        <v>42453.352777777778</v>
      </c>
    </row>
    <row r="534" spans="1:9" hidden="1" x14ac:dyDescent="0.25">
      <c r="A534" t="s">
        <v>494</v>
      </c>
      <c r="B534" t="s">
        <v>512</v>
      </c>
      <c r="C534">
        <v>1.0449999999999999</v>
      </c>
      <c r="D534">
        <v>1</v>
      </c>
      <c r="E534" s="1">
        <v>42491</v>
      </c>
      <c r="F534" s="1">
        <v>42643</v>
      </c>
      <c r="G534">
        <v>47</v>
      </c>
      <c r="H534">
        <v>14</v>
      </c>
      <c r="I534" s="2">
        <v>42453.352777777778</v>
      </c>
    </row>
    <row r="535" spans="1:9" hidden="1" x14ac:dyDescent="0.25">
      <c r="A535" t="s">
        <v>494</v>
      </c>
      <c r="B535" t="s">
        <v>512</v>
      </c>
      <c r="C535">
        <v>1.06</v>
      </c>
      <c r="D535">
        <v>1</v>
      </c>
      <c r="E535" s="1">
        <v>42644</v>
      </c>
      <c r="F535" s="1">
        <v>42855</v>
      </c>
      <c r="G535">
        <v>15</v>
      </c>
      <c r="H535">
        <v>46</v>
      </c>
      <c r="I535" s="2">
        <v>42453.353472222225</v>
      </c>
    </row>
    <row r="536" spans="1:9" hidden="1" x14ac:dyDescent="0.25">
      <c r="A536" t="s">
        <v>494</v>
      </c>
      <c r="B536" t="s">
        <v>512</v>
      </c>
      <c r="C536">
        <v>1.038</v>
      </c>
      <c r="D536">
        <v>1</v>
      </c>
      <c r="E536" s="1">
        <v>42644</v>
      </c>
      <c r="F536" s="1">
        <v>42855</v>
      </c>
      <c r="G536">
        <v>47</v>
      </c>
      <c r="H536">
        <v>14</v>
      </c>
      <c r="I536" s="2">
        <v>42453.353472222225</v>
      </c>
    </row>
    <row r="537" spans="1:9" hidden="1" x14ac:dyDescent="0.25">
      <c r="A537" t="s">
        <v>494</v>
      </c>
      <c r="B537" t="s">
        <v>513</v>
      </c>
      <c r="C537">
        <v>1.07</v>
      </c>
      <c r="D537">
        <v>1</v>
      </c>
      <c r="E537" s="1">
        <v>42491</v>
      </c>
      <c r="F537" s="1">
        <v>42643</v>
      </c>
      <c r="G537">
        <v>15</v>
      </c>
      <c r="H537">
        <v>46</v>
      </c>
      <c r="I537" s="2">
        <v>42453.354861111111</v>
      </c>
    </row>
    <row r="538" spans="1:9" hidden="1" x14ac:dyDescent="0.25">
      <c r="A538" t="s">
        <v>494</v>
      </c>
      <c r="B538" t="s">
        <v>513</v>
      </c>
      <c r="C538">
        <v>1.05</v>
      </c>
      <c r="D538">
        <v>1</v>
      </c>
      <c r="E538" s="1">
        <v>42491</v>
      </c>
      <c r="F538" s="1">
        <v>42643</v>
      </c>
      <c r="G538">
        <v>47</v>
      </c>
      <c r="H538">
        <v>14</v>
      </c>
      <c r="I538" s="2">
        <v>42453.354861111111</v>
      </c>
    </row>
    <row r="539" spans="1:9" hidden="1" x14ac:dyDescent="0.25">
      <c r="A539" t="s">
        <v>494</v>
      </c>
      <c r="B539" t="s">
        <v>513</v>
      </c>
      <c r="C539">
        <v>1.0549999999999999</v>
      </c>
      <c r="D539">
        <v>1</v>
      </c>
      <c r="E539" s="1">
        <v>42644</v>
      </c>
      <c r="F539" s="1">
        <v>42855</v>
      </c>
      <c r="G539">
        <v>15</v>
      </c>
      <c r="H539">
        <v>46</v>
      </c>
      <c r="I539" s="2">
        <v>42453.355555555558</v>
      </c>
    </row>
    <row r="540" spans="1:9" hidden="1" x14ac:dyDescent="0.25">
      <c r="A540" t="s">
        <v>494</v>
      </c>
      <c r="B540" t="s">
        <v>513</v>
      </c>
      <c r="C540">
        <v>1.038</v>
      </c>
      <c r="D540">
        <v>1</v>
      </c>
      <c r="E540" s="1">
        <v>42644</v>
      </c>
      <c r="F540" s="1">
        <v>42855</v>
      </c>
      <c r="G540">
        <v>47</v>
      </c>
      <c r="H540">
        <v>14</v>
      </c>
      <c r="I540" s="2">
        <v>42453.355555555558</v>
      </c>
    </row>
    <row r="541" spans="1:9" hidden="1" x14ac:dyDescent="0.25">
      <c r="A541" t="s">
        <v>494</v>
      </c>
      <c r="B541" t="s">
        <v>514</v>
      </c>
      <c r="C541">
        <v>1.07</v>
      </c>
      <c r="D541">
        <v>1</v>
      </c>
      <c r="E541" s="1">
        <v>42491</v>
      </c>
      <c r="F541" s="1">
        <v>42643</v>
      </c>
      <c r="G541">
        <v>15</v>
      </c>
      <c r="H541">
        <v>46</v>
      </c>
      <c r="I541" s="2">
        <v>42453.356249999997</v>
      </c>
    </row>
    <row r="542" spans="1:9" hidden="1" x14ac:dyDescent="0.25">
      <c r="A542" t="s">
        <v>494</v>
      </c>
      <c r="B542" t="s">
        <v>514</v>
      </c>
      <c r="C542">
        <v>1.06</v>
      </c>
      <c r="D542">
        <v>1</v>
      </c>
      <c r="E542" s="1">
        <v>42491</v>
      </c>
      <c r="F542" s="1">
        <v>42643</v>
      </c>
      <c r="G542">
        <v>47</v>
      </c>
      <c r="H542">
        <v>14</v>
      </c>
      <c r="I542" s="2">
        <v>42453.356249999997</v>
      </c>
    </row>
    <row r="543" spans="1:9" hidden="1" x14ac:dyDescent="0.25">
      <c r="A543" t="s">
        <v>494</v>
      </c>
      <c r="B543" t="s">
        <v>514</v>
      </c>
      <c r="C543">
        <v>1.06</v>
      </c>
      <c r="D543">
        <v>1</v>
      </c>
      <c r="E543" s="1">
        <v>42644</v>
      </c>
      <c r="F543" s="1">
        <v>42855</v>
      </c>
      <c r="G543">
        <v>15</v>
      </c>
      <c r="H543">
        <v>46</v>
      </c>
      <c r="I543" s="2">
        <v>42453.35833333333</v>
      </c>
    </row>
    <row r="544" spans="1:9" hidden="1" x14ac:dyDescent="0.25">
      <c r="A544" t="s">
        <v>494</v>
      </c>
      <c r="B544" t="s">
        <v>514</v>
      </c>
      <c r="C544">
        <v>1.05</v>
      </c>
      <c r="D544">
        <v>1</v>
      </c>
      <c r="E544" s="1">
        <v>42644</v>
      </c>
      <c r="F544" s="1">
        <v>42855</v>
      </c>
      <c r="G544">
        <v>47</v>
      </c>
      <c r="H544">
        <v>14</v>
      </c>
      <c r="I544" s="2">
        <v>42453.35833333333</v>
      </c>
    </row>
    <row r="545" spans="1:9" hidden="1" x14ac:dyDescent="0.25">
      <c r="A545" t="s">
        <v>494</v>
      </c>
      <c r="B545" t="s">
        <v>515</v>
      </c>
      <c r="C545">
        <v>1.075</v>
      </c>
      <c r="D545">
        <v>1</v>
      </c>
      <c r="E545" s="1">
        <v>42491</v>
      </c>
      <c r="F545" s="1">
        <v>42643</v>
      </c>
      <c r="G545">
        <v>15</v>
      </c>
      <c r="H545">
        <v>46</v>
      </c>
      <c r="I545" s="2">
        <v>42453.359027777777</v>
      </c>
    </row>
    <row r="546" spans="1:9" hidden="1" x14ac:dyDescent="0.25">
      <c r="A546" t="s">
        <v>494</v>
      </c>
      <c r="B546" t="s">
        <v>515</v>
      </c>
      <c r="C546">
        <v>1.05</v>
      </c>
      <c r="D546">
        <v>1</v>
      </c>
      <c r="E546" s="1">
        <v>42491</v>
      </c>
      <c r="F546" s="1">
        <v>42643</v>
      </c>
      <c r="G546">
        <v>47</v>
      </c>
      <c r="H546">
        <v>14</v>
      </c>
      <c r="I546" s="2">
        <v>42453.359027777777</v>
      </c>
    </row>
    <row r="547" spans="1:9" hidden="1" x14ac:dyDescent="0.25">
      <c r="A547" t="s">
        <v>494</v>
      </c>
      <c r="B547" t="s">
        <v>515</v>
      </c>
      <c r="C547">
        <v>1.05</v>
      </c>
      <c r="D547">
        <v>1</v>
      </c>
      <c r="E547" s="1">
        <v>42644</v>
      </c>
      <c r="F547" s="1">
        <v>42855</v>
      </c>
      <c r="G547">
        <v>15</v>
      </c>
      <c r="H547">
        <v>46</v>
      </c>
      <c r="I547" s="2">
        <v>42453.361111111109</v>
      </c>
    </row>
    <row r="548" spans="1:9" hidden="1" x14ac:dyDescent="0.25">
      <c r="A548" t="s">
        <v>494</v>
      </c>
      <c r="B548" t="s">
        <v>515</v>
      </c>
      <c r="C548">
        <v>1.0349999999999999</v>
      </c>
      <c r="D548">
        <v>1</v>
      </c>
      <c r="E548" s="1">
        <v>42644</v>
      </c>
      <c r="F548" s="1">
        <v>42855</v>
      </c>
      <c r="G548">
        <v>47</v>
      </c>
      <c r="H548">
        <v>14</v>
      </c>
      <c r="I548" s="2">
        <v>42453.361111111109</v>
      </c>
    </row>
    <row r="549" spans="1:9" hidden="1" x14ac:dyDescent="0.25">
      <c r="A549" t="s">
        <v>494</v>
      </c>
      <c r="B549" t="s">
        <v>516</v>
      </c>
      <c r="C549">
        <v>1.075</v>
      </c>
      <c r="D549">
        <v>1</v>
      </c>
      <c r="E549" s="1">
        <v>42491</v>
      </c>
      <c r="F549" s="1">
        <v>42643</v>
      </c>
      <c r="G549">
        <v>15</v>
      </c>
      <c r="H549">
        <v>46</v>
      </c>
      <c r="I549" s="2">
        <v>42453.361805555556</v>
      </c>
    </row>
    <row r="550" spans="1:9" hidden="1" x14ac:dyDescent="0.25">
      <c r="A550" t="s">
        <v>494</v>
      </c>
      <c r="B550" t="s">
        <v>516</v>
      </c>
      <c r="C550">
        <v>1.0569999999999999</v>
      </c>
      <c r="D550">
        <v>1</v>
      </c>
      <c r="E550" s="1">
        <v>42491</v>
      </c>
      <c r="F550" s="1">
        <v>42643</v>
      </c>
      <c r="G550">
        <v>47</v>
      </c>
      <c r="H550">
        <v>14</v>
      </c>
      <c r="I550" s="2">
        <v>42453.361805555556</v>
      </c>
    </row>
    <row r="551" spans="1:9" hidden="1" x14ac:dyDescent="0.25">
      <c r="A551" t="s">
        <v>494</v>
      </c>
      <c r="B551" t="s">
        <v>516</v>
      </c>
      <c r="C551">
        <v>1.05</v>
      </c>
      <c r="D551">
        <v>1</v>
      </c>
      <c r="E551" s="1">
        <v>42644</v>
      </c>
      <c r="F551" s="1">
        <v>42855</v>
      </c>
      <c r="G551">
        <v>15</v>
      </c>
      <c r="H551">
        <v>46</v>
      </c>
      <c r="I551" s="2">
        <v>42453.362500000003</v>
      </c>
    </row>
    <row r="552" spans="1:9" hidden="1" x14ac:dyDescent="0.25">
      <c r="A552" t="s">
        <v>494</v>
      </c>
      <c r="B552" t="s">
        <v>516</v>
      </c>
      <c r="C552">
        <v>1.04</v>
      </c>
      <c r="D552">
        <v>1</v>
      </c>
      <c r="E552" s="1">
        <v>42644</v>
      </c>
      <c r="F552" s="1">
        <v>42855</v>
      </c>
      <c r="G552">
        <v>47</v>
      </c>
      <c r="H552">
        <v>14</v>
      </c>
      <c r="I552" s="2">
        <v>42453.362500000003</v>
      </c>
    </row>
    <row r="553" spans="1:9" hidden="1" x14ac:dyDescent="0.25">
      <c r="A553" t="s">
        <v>494</v>
      </c>
      <c r="B553" t="s">
        <v>517</v>
      </c>
      <c r="C553">
        <v>1.08</v>
      </c>
      <c r="D553">
        <v>1</v>
      </c>
      <c r="E553" s="1">
        <v>42491</v>
      </c>
      <c r="F553" s="1">
        <v>42643</v>
      </c>
      <c r="G553">
        <v>15</v>
      </c>
      <c r="H553">
        <v>46</v>
      </c>
      <c r="I553" s="2">
        <v>42453.365972222222</v>
      </c>
    </row>
    <row r="554" spans="1:9" hidden="1" x14ac:dyDescent="0.25">
      <c r="A554" t="s">
        <v>494</v>
      </c>
      <c r="B554" t="s">
        <v>517</v>
      </c>
      <c r="C554">
        <v>1.05</v>
      </c>
      <c r="D554">
        <v>1</v>
      </c>
      <c r="E554" s="1">
        <v>42491</v>
      </c>
      <c r="F554" s="1">
        <v>42643</v>
      </c>
      <c r="G554">
        <v>47</v>
      </c>
      <c r="H554">
        <v>14</v>
      </c>
      <c r="I554" s="2">
        <v>42453.365972222222</v>
      </c>
    </row>
    <row r="555" spans="1:9" hidden="1" x14ac:dyDescent="0.25">
      <c r="A555" t="s">
        <v>494</v>
      </c>
      <c r="B555" t="s">
        <v>517</v>
      </c>
      <c r="C555">
        <v>1.0649999999999999</v>
      </c>
      <c r="D555">
        <v>1</v>
      </c>
      <c r="E555" s="1">
        <v>42644</v>
      </c>
      <c r="F555" s="1">
        <v>42855</v>
      </c>
      <c r="G555">
        <v>15</v>
      </c>
      <c r="H555">
        <v>46</v>
      </c>
      <c r="I555" s="2">
        <v>42453.365972222222</v>
      </c>
    </row>
    <row r="556" spans="1:9" hidden="1" x14ac:dyDescent="0.25">
      <c r="A556" t="s">
        <v>494</v>
      </c>
      <c r="B556" t="s">
        <v>517</v>
      </c>
      <c r="C556">
        <v>1.04</v>
      </c>
      <c r="D556">
        <v>1</v>
      </c>
      <c r="E556" s="1">
        <v>42644</v>
      </c>
      <c r="F556" s="1">
        <v>42855</v>
      </c>
      <c r="G556">
        <v>47</v>
      </c>
      <c r="H556">
        <v>14</v>
      </c>
      <c r="I556" s="2">
        <v>42453.365972222222</v>
      </c>
    </row>
    <row r="557" spans="1:9" hidden="1" x14ac:dyDescent="0.25">
      <c r="A557" t="s">
        <v>494</v>
      </c>
      <c r="B557" t="s">
        <v>518</v>
      </c>
      <c r="C557">
        <v>1.08</v>
      </c>
      <c r="D557">
        <v>1</v>
      </c>
      <c r="E557" s="1">
        <v>42491</v>
      </c>
      <c r="F557" s="1">
        <v>42643</v>
      </c>
      <c r="G557">
        <v>15</v>
      </c>
      <c r="H557">
        <v>46</v>
      </c>
      <c r="I557" s="2">
        <v>42453.367361111108</v>
      </c>
    </row>
    <row r="558" spans="1:9" hidden="1" x14ac:dyDescent="0.25">
      <c r="A558" t="s">
        <v>494</v>
      </c>
      <c r="B558" t="s">
        <v>518</v>
      </c>
      <c r="C558">
        <v>1.0569999999999999</v>
      </c>
      <c r="D558">
        <v>1</v>
      </c>
      <c r="E558" s="1">
        <v>42491</v>
      </c>
      <c r="F558" s="1">
        <v>42643</v>
      </c>
      <c r="G558">
        <v>47</v>
      </c>
      <c r="H558">
        <v>14</v>
      </c>
      <c r="I558" s="2">
        <v>42453.367361111108</v>
      </c>
    </row>
    <row r="559" spans="1:9" hidden="1" x14ac:dyDescent="0.25">
      <c r="A559" t="s">
        <v>494</v>
      </c>
      <c r="B559" t="s">
        <v>518</v>
      </c>
      <c r="C559">
        <v>1.05</v>
      </c>
      <c r="D559">
        <v>1</v>
      </c>
      <c r="E559" s="1">
        <v>42644</v>
      </c>
      <c r="F559" s="1">
        <v>42855</v>
      </c>
      <c r="G559">
        <v>15</v>
      </c>
      <c r="H559">
        <v>46</v>
      </c>
      <c r="I559" s="2">
        <v>42453.368055555555</v>
      </c>
    </row>
    <row r="560" spans="1:9" hidden="1" x14ac:dyDescent="0.25">
      <c r="A560" t="s">
        <v>494</v>
      </c>
      <c r="B560" t="s">
        <v>518</v>
      </c>
      <c r="C560">
        <v>1.038</v>
      </c>
      <c r="D560">
        <v>1</v>
      </c>
      <c r="E560" s="1">
        <v>42644</v>
      </c>
      <c r="F560" s="1">
        <v>42855</v>
      </c>
      <c r="G560">
        <v>47</v>
      </c>
      <c r="H560">
        <v>14</v>
      </c>
      <c r="I560" s="2">
        <v>42453.368055555555</v>
      </c>
    </row>
    <row r="561" spans="1:9" hidden="1" x14ac:dyDescent="0.25">
      <c r="A561" t="s">
        <v>494</v>
      </c>
      <c r="B561" t="s">
        <v>519</v>
      </c>
      <c r="C561">
        <v>1.08</v>
      </c>
      <c r="D561">
        <v>1</v>
      </c>
      <c r="E561" s="1">
        <v>42491</v>
      </c>
      <c r="F561" s="1">
        <v>42643</v>
      </c>
      <c r="G561">
        <v>15</v>
      </c>
      <c r="H561">
        <v>46</v>
      </c>
      <c r="I561" s="2">
        <v>42453.368750000001</v>
      </c>
    </row>
    <row r="562" spans="1:9" hidden="1" x14ac:dyDescent="0.25">
      <c r="A562" t="s">
        <v>494</v>
      </c>
      <c r="B562" t="s">
        <v>519</v>
      </c>
      <c r="C562">
        <v>1.0569999999999999</v>
      </c>
      <c r="D562">
        <v>1</v>
      </c>
      <c r="E562" s="1">
        <v>42491</v>
      </c>
      <c r="F562" s="1">
        <v>42643</v>
      </c>
      <c r="G562">
        <v>47</v>
      </c>
      <c r="H562">
        <v>14</v>
      </c>
      <c r="I562" s="2">
        <v>42453.368750000001</v>
      </c>
    </row>
    <row r="563" spans="1:9" hidden="1" x14ac:dyDescent="0.25">
      <c r="A563" t="s">
        <v>494</v>
      </c>
      <c r="B563" t="s">
        <v>519</v>
      </c>
      <c r="C563">
        <v>1.05</v>
      </c>
      <c r="D563">
        <v>1</v>
      </c>
      <c r="E563" s="1">
        <v>42644</v>
      </c>
      <c r="F563" s="1">
        <v>42855</v>
      </c>
      <c r="G563">
        <v>15</v>
      </c>
      <c r="H563">
        <v>46</v>
      </c>
      <c r="I563" s="2">
        <v>42453.369444444441</v>
      </c>
    </row>
    <row r="564" spans="1:9" hidden="1" x14ac:dyDescent="0.25">
      <c r="A564" t="s">
        <v>494</v>
      </c>
      <c r="B564" t="s">
        <v>519</v>
      </c>
      <c r="C564">
        <v>1.04</v>
      </c>
      <c r="D564">
        <v>1</v>
      </c>
      <c r="E564" s="1">
        <v>42644</v>
      </c>
      <c r="F564" s="1">
        <v>42855</v>
      </c>
      <c r="G564">
        <v>47</v>
      </c>
      <c r="H564">
        <v>14</v>
      </c>
      <c r="I564" s="2">
        <v>42453.369444444441</v>
      </c>
    </row>
    <row r="565" spans="1:9" hidden="1" x14ac:dyDescent="0.25">
      <c r="A565" t="s">
        <v>494</v>
      </c>
      <c r="B565" t="s">
        <v>520</v>
      </c>
      <c r="C565">
        <v>1.08</v>
      </c>
      <c r="D565">
        <v>1</v>
      </c>
      <c r="E565" s="1">
        <v>42491</v>
      </c>
      <c r="F565" s="1">
        <v>42643</v>
      </c>
      <c r="G565">
        <v>15</v>
      </c>
      <c r="H565">
        <v>46</v>
      </c>
      <c r="I565" s="2">
        <v>42453.370138888888</v>
      </c>
    </row>
    <row r="566" spans="1:9" hidden="1" x14ac:dyDescent="0.25">
      <c r="A566" t="s">
        <v>494</v>
      </c>
      <c r="B566" t="s">
        <v>520</v>
      </c>
      <c r="C566">
        <v>1.0569999999999999</v>
      </c>
      <c r="D566">
        <v>1</v>
      </c>
      <c r="E566" s="1">
        <v>42491</v>
      </c>
      <c r="F566" s="1">
        <v>42643</v>
      </c>
      <c r="G566">
        <v>47</v>
      </c>
      <c r="H566">
        <v>14</v>
      </c>
      <c r="I566" s="2">
        <v>42453.370138888888</v>
      </c>
    </row>
    <row r="567" spans="1:9" hidden="1" x14ac:dyDescent="0.25">
      <c r="A567" t="s">
        <v>494</v>
      </c>
      <c r="B567" t="s">
        <v>520</v>
      </c>
      <c r="C567">
        <v>1.0549999999999999</v>
      </c>
      <c r="D567">
        <v>1</v>
      </c>
      <c r="E567" s="1">
        <v>42644</v>
      </c>
      <c r="F567" s="1">
        <v>42855</v>
      </c>
      <c r="G567">
        <v>15</v>
      </c>
      <c r="H567">
        <v>46</v>
      </c>
      <c r="I567" s="2">
        <v>42453.371527777781</v>
      </c>
    </row>
    <row r="568" spans="1:9" hidden="1" x14ac:dyDescent="0.25">
      <c r="A568" t="s">
        <v>494</v>
      </c>
      <c r="B568" t="s">
        <v>520</v>
      </c>
      <c r="C568">
        <v>1.04</v>
      </c>
      <c r="D568">
        <v>1</v>
      </c>
      <c r="E568" s="1">
        <v>42644</v>
      </c>
      <c r="F568" s="1">
        <v>42855</v>
      </c>
      <c r="G568">
        <v>47</v>
      </c>
      <c r="H568">
        <v>14</v>
      </c>
      <c r="I568" s="2">
        <v>42453.371527777781</v>
      </c>
    </row>
    <row r="569" spans="1:9" hidden="1" x14ac:dyDescent="0.25">
      <c r="A569" t="s">
        <v>494</v>
      </c>
      <c r="B569" t="s">
        <v>521</v>
      </c>
      <c r="C569">
        <v>1.0900000000000001</v>
      </c>
      <c r="D569">
        <v>1</v>
      </c>
      <c r="E569" s="1">
        <v>42491</v>
      </c>
      <c r="F569" s="1">
        <v>42643</v>
      </c>
      <c r="G569">
        <v>15</v>
      </c>
      <c r="H569">
        <v>46</v>
      </c>
      <c r="I569" s="2">
        <v>42453.375</v>
      </c>
    </row>
    <row r="570" spans="1:9" hidden="1" x14ac:dyDescent="0.25">
      <c r="A570" t="s">
        <v>494</v>
      </c>
      <c r="B570" t="s">
        <v>521</v>
      </c>
      <c r="C570">
        <v>1.0449999999999999</v>
      </c>
      <c r="D570">
        <v>1</v>
      </c>
      <c r="E570" s="1">
        <v>42491</v>
      </c>
      <c r="F570" s="1">
        <v>42643</v>
      </c>
      <c r="G570">
        <v>47</v>
      </c>
      <c r="H570">
        <v>14</v>
      </c>
      <c r="I570" s="2">
        <v>42453.375</v>
      </c>
    </row>
    <row r="571" spans="1:9" hidden="1" x14ac:dyDescent="0.25">
      <c r="A571" t="s">
        <v>494</v>
      </c>
      <c r="B571" t="s">
        <v>521</v>
      </c>
      <c r="C571">
        <v>1.06</v>
      </c>
      <c r="D571">
        <v>1</v>
      </c>
      <c r="E571" s="1">
        <v>42644</v>
      </c>
      <c r="F571" s="1">
        <v>42855</v>
      </c>
      <c r="G571">
        <v>15</v>
      </c>
      <c r="H571">
        <v>46</v>
      </c>
      <c r="I571" s="2">
        <v>42453.375</v>
      </c>
    </row>
    <row r="572" spans="1:9" hidden="1" x14ac:dyDescent="0.25">
      <c r="A572" t="s">
        <v>494</v>
      </c>
      <c r="B572" t="s">
        <v>521</v>
      </c>
      <c r="C572">
        <v>1.028</v>
      </c>
      <c r="D572">
        <v>1</v>
      </c>
      <c r="E572" s="1">
        <v>42644</v>
      </c>
      <c r="F572" s="1">
        <v>42855</v>
      </c>
      <c r="G572">
        <v>47</v>
      </c>
      <c r="H572">
        <v>14</v>
      </c>
      <c r="I572" s="2">
        <v>42453.375</v>
      </c>
    </row>
    <row r="573" spans="1:9" hidden="1" x14ac:dyDescent="0.25">
      <c r="A573" t="s">
        <v>494</v>
      </c>
      <c r="B573" t="s">
        <v>522</v>
      </c>
      <c r="C573">
        <v>1.0900000000000001</v>
      </c>
      <c r="D573">
        <v>1</v>
      </c>
      <c r="E573" s="1">
        <v>42491</v>
      </c>
      <c r="F573" s="1">
        <v>42643</v>
      </c>
      <c r="G573">
        <v>15</v>
      </c>
      <c r="H573">
        <v>46</v>
      </c>
      <c r="I573" s="2">
        <v>42453.384027777778</v>
      </c>
    </row>
    <row r="574" spans="1:9" hidden="1" x14ac:dyDescent="0.25">
      <c r="A574" t="s">
        <v>494</v>
      </c>
      <c r="B574" t="s">
        <v>522</v>
      </c>
      <c r="C574">
        <v>1.0569999999999999</v>
      </c>
      <c r="D574">
        <v>1</v>
      </c>
      <c r="E574" s="1">
        <v>42491</v>
      </c>
      <c r="F574" s="1">
        <v>42643</v>
      </c>
      <c r="G574">
        <v>47</v>
      </c>
      <c r="H574">
        <v>14</v>
      </c>
      <c r="I574" s="2">
        <v>42453.384027777778</v>
      </c>
    </row>
    <row r="575" spans="1:9" hidden="1" x14ac:dyDescent="0.25">
      <c r="A575" t="s">
        <v>494</v>
      </c>
      <c r="B575" t="s">
        <v>522</v>
      </c>
      <c r="C575">
        <v>1.0549999999999999</v>
      </c>
      <c r="D575">
        <v>1</v>
      </c>
      <c r="E575" s="1">
        <v>42644</v>
      </c>
      <c r="F575" s="1">
        <v>42855</v>
      </c>
      <c r="G575">
        <v>15</v>
      </c>
      <c r="H575">
        <v>46</v>
      </c>
      <c r="I575" s="2">
        <v>42453.384722222225</v>
      </c>
    </row>
    <row r="576" spans="1:9" hidden="1" x14ac:dyDescent="0.25">
      <c r="A576" t="s">
        <v>494</v>
      </c>
      <c r="B576" t="s">
        <v>522</v>
      </c>
      <c r="C576">
        <v>1.038</v>
      </c>
      <c r="D576">
        <v>1</v>
      </c>
      <c r="E576" s="1">
        <v>42644</v>
      </c>
      <c r="F576" s="1">
        <v>42855</v>
      </c>
      <c r="G576">
        <v>47</v>
      </c>
      <c r="H576">
        <v>14</v>
      </c>
      <c r="I576" s="2">
        <v>42453.384722222225</v>
      </c>
    </row>
    <row r="577" spans="1:9" hidden="1" x14ac:dyDescent="0.25">
      <c r="A577" t="s">
        <v>494</v>
      </c>
      <c r="B577" t="s">
        <v>523</v>
      </c>
      <c r="C577">
        <v>1.0900000000000001</v>
      </c>
      <c r="D577">
        <v>1</v>
      </c>
      <c r="E577" s="1">
        <v>42491</v>
      </c>
      <c r="F577" s="1">
        <v>42643</v>
      </c>
      <c r="G577">
        <v>15</v>
      </c>
      <c r="H577">
        <v>46</v>
      </c>
      <c r="I577" s="2">
        <v>42453.386111111111</v>
      </c>
    </row>
    <row r="578" spans="1:9" hidden="1" x14ac:dyDescent="0.25">
      <c r="A578" t="s">
        <v>494</v>
      </c>
      <c r="B578" t="s">
        <v>523</v>
      </c>
      <c r="C578">
        <v>1.0569999999999999</v>
      </c>
      <c r="D578">
        <v>1</v>
      </c>
      <c r="E578" s="1">
        <v>42491</v>
      </c>
      <c r="F578" s="1">
        <v>42643</v>
      </c>
      <c r="G578">
        <v>47</v>
      </c>
      <c r="H578">
        <v>14</v>
      </c>
      <c r="I578" s="2">
        <v>42453.386111111111</v>
      </c>
    </row>
    <row r="579" spans="1:9" hidden="1" x14ac:dyDescent="0.25">
      <c r="A579" t="s">
        <v>494</v>
      </c>
      <c r="B579" t="s">
        <v>523</v>
      </c>
      <c r="C579">
        <v>1.0549999999999999</v>
      </c>
      <c r="D579">
        <v>1</v>
      </c>
      <c r="E579" s="1">
        <v>42644</v>
      </c>
      <c r="F579" s="1">
        <v>42855</v>
      </c>
      <c r="G579">
        <v>15</v>
      </c>
      <c r="H579">
        <v>46</v>
      </c>
      <c r="I579" s="2">
        <v>42453.386805555558</v>
      </c>
    </row>
    <row r="580" spans="1:9" hidden="1" x14ac:dyDescent="0.25">
      <c r="A580" t="s">
        <v>494</v>
      </c>
      <c r="B580" t="s">
        <v>523</v>
      </c>
      <c r="C580">
        <v>1.04</v>
      </c>
      <c r="D580">
        <v>1</v>
      </c>
      <c r="E580" s="1">
        <v>42644</v>
      </c>
      <c r="F580" s="1">
        <v>42855</v>
      </c>
      <c r="G580">
        <v>47</v>
      </c>
      <c r="H580">
        <v>14</v>
      </c>
      <c r="I580" s="2">
        <v>42453.386805555558</v>
      </c>
    </row>
    <row r="581" spans="1:9" hidden="1" x14ac:dyDescent="0.25">
      <c r="A581" t="s">
        <v>494</v>
      </c>
      <c r="B581" t="s">
        <v>524</v>
      </c>
      <c r="C581">
        <v>1.0900000000000001</v>
      </c>
      <c r="D581">
        <v>1</v>
      </c>
      <c r="E581" s="1">
        <v>42491</v>
      </c>
      <c r="F581" s="1">
        <v>42643</v>
      </c>
      <c r="G581">
        <v>15</v>
      </c>
      <c r="H581">
        <v>46</v>
      </c>
      <c r="I581" s="2">
        <v>42453.38958333333</v>
      </c>
    </row>
    <row r="582" spans="1:9" hidden="1" x14ac:dyDescent="0.25">
      <c r="A582" t="s">
        <v>494</v>
      </c>
      <c r="B582" t="s">
        <v>524</v>
      </c>
      <c r="C582">
        <v>1.0569999999999999</v>
      </c>
      <c r="D582">
        <v>1</v>
      </c>
      <c r="E582" s="1">
        <v>42491</v>
      </c>
      <c r="F582" s="1">
        <v>42643</v>
      </c>
      <c r="G582">
        <v>47</v>
      </c>
      <c r="H582">
        <v>14</v>
      </c>
      <c r="I582" s="2">
        <v>42453.38958333333</v>
      </c>
    </row>
    <row r="583" spans="1:9" hidden="1" x14ac:dyDescent="0.25">
      <c r="A583" t="s">
        <v>494</v>
      </c>
      <c r="B583" t="s">
        <v>524</v>
      </c>
      <c r="C583">
        <v>1.0569999999999999</v>
      </c>
      <c r="D583">
        <v>1</v>
      </c>
      <c r="E583" s="1">
        <v>42644</v>
      </c>
      <c r="F583" s="1">
        <v>42855</v>
      </c>
      <c r="G583">
        <v>15</v>
      </c>
      <c r="H583">
        <v>46</v>
      </c>
      <c r="I583" s="2">
        <v>42453.38958333333</v>
      </c>
    </row>
    <row r="584" spans="1:9" hidden="1" x14ac:dyDescent="0.25">
      <c r="A584" t="s">
        <v>494</v>
      </c>
      <c r="B584" t="s">
        <v>524</v>
      </c>
      <c r="C584">
        <v>1.038</v>
      </c>
      <c r="D584">
        <v>1</v>
      </c>
      <c r="E584" s="1">
        <v>42644</v>
      </c>
      <c r="F584" s="1">
        <v>42855</v>
      </c>
      <c r="G584">
        <v>47</v>
      </c>
      <c r="H584">
        <v>14</v>
      </c>
      <c r="I584" s="2">
        <v>42453.38958333333</v>
      </c>
    </row>
    <row r="585" spans="1:9" hidden="1" x14ac:dyDescent="0.25">
      <c r="A585" t="s">
        <v>494</v>
      </c>
      <c r="B585" t="s">
        <v>525</v>
      </c>
      <c r="C585">
        <v>1.0900000000000001</v>
      </c>
      <c r="D585">
        <v>1</v>
      </c>
      <c r="E585" s="1">
        <v>42491</v>
      </c>
      <c r="F585" s="1">
        <v>42643</v>
      </c>
      <c r="G585">
        <v>15</v>
      </c>
      <c r="H585">
        <v>46</v>
      </c>
      <c r="I585" s="2">
        <v>42453.390972222223</v>
      </c>
    </row>
    <row r="586" spans="1:9" hidden="1" x14ac:dyDescent="0.25">
      <c r="A586" t="s">
        <v>494</v>
      </c>
      <c r="B586" t="s">
        <v>525</v>
      </c>
      <c r="C586">
        <v>1.06</v>
      </c>
      <c r="D586">
        <v>1</v>
      </c>
      <c r="E586" s="1">
        <v>42491</v>
      </c>
      <c r="F586" s="1">
        <v>42643</v>
      </c>
      <c r="G586">
        <v>47</v>
      </c>
      <c r="H586">
        <v>14</v>
      </c>
      <c r="I586" s="2">
        <v>42453.390972222223</v>
      </c>
    </row>
    <row r="587" spans="1:9" hidden="1" x14ac:dyDescent="0.25">
      <c r="A587" t="s">
        <v>494</v>
      </c>
      <c r="B587" t="s">
        <v>525</v>
      </c>
      <c r="C587">
        <v>1.0549999999999999</v>
      </c>
      <c r="D587">
        <v>1</v>
      </c>
      <c r="E587" s="1">
        <v>42644</v>
      </c>
      <c r="F587" s="1">
        <v>42855</v>
      </c>
      <c r="G587">
        <v>15</v>
      </c>
      <c r="H587">
        <v>46</v>
      </c>
      <c r="I587" s="2">
        <v>42453.390972222223</v>
      </c>
    </row>
    <row r="588" spans="1:9" hidden="1" x14ac:dyDescent="0.25">
      <c r="A588" t="s">
        <v>494</v>
      </c>
      <c r="B588" t="s">
        <v>525</v>
      </c>
      <c r="C588">
        <v>1.04</v>
      </c>
      <c r="D588">
        <v>1</v>
      </c>
      <c r="E588" s="1">
        <v>42644</v>
      </c>
      <c r="F588" s="1">
        <v>42855</v>
      </c>
      <c r="G588">
        <v>47</v>
      </c>
      <c r="H588">
        <v>14</v>
      </c>
      <c r="I588" s="2">
        <v>42453.390972222223</v>
      </c>
    </row>
    <row r="589" spans="1:9" hidden="1" x14ac:dyDescent="0.25">
      <c r="A589" t="s">
        <v>494</v>
      </c>
      <c r="B589" t="s">
        <v>526</v>
      </c>
      <c r="C589">
        <v>1.0900000000000001</v>
      </c>
      <c r="D589">
        <v>1</v>
      </c>
      <c r="E589" s="1">
        <v>42491</v>
      </c>
      <c r="F589" s="1">
        <v>42643</v>
      </c>
      <c r="G589">
        <v>15</v>
      </c>
      <c r="H589">
        <v>46</v>
      </c>
      <c r="I589" s="2">
        <v>42453.392361111109</v>
      </c>
    </row>
    <row r="590" spans="1:9" hidden="1" x14ac:dyDescent="0.25">
      <c r="A590" t="s">
        <v>494</v>
      </c>
      <c r="B590" t="s">
        <v>526</v>
      </c>
      <c r="C590">
        <v>1.06</v>
      </c>
      <c r="D590">
        <v>1</v>
      </c>
      <c r="E590" s="1">
        <v>42491</v>
      </c>
      <c r="F590" s="1">
        <v>42643</v>
      </c>
      <c r="G590">
        <v>47</v>
      </c>
      <c r="H590">
        <v>14</v>
      </c>
      <c r="I590" s="2">
        <v>42453.392361111109</v>
      </c>
    </row>
    <row r="591" spans="1:9" hidden="1" x14ac:dyDescent="0.25">
      <c r="A591" t="s">
        <v>494</v>
      </c>
      <c r="B591" t="s">
        <v>526</v>
      </c>
      <c r="C591">
        <v>1.07</v>
      </c>
      <c r="D591">
        <v>1</v>
      </c>
      <c r="E591" s="1">
        <v>42644</v>
      </c>
      <c r="F591" s="1">
        <v>42855</v>
      </c>
      <c r="G591">
        <v>15</v>
      </c>
      <c r="H591">
        <v>46</v>
      </c>
      <c r="I591" s="2">
        <v>42453.392361111109</v>
      </c>
    </row>
    <row r="592" spans="1:9" hidden="1" x14ac:dyDescent="0.25">
      <c r="A592" t="s">
        <v>494</v>
      </c>
      <c r="B592" t="s">
        <v>526</v>
      </c>
      <c r="C592">
        <v>1.0449999999999999</v>
      </c>
      <c r="D592">
        <v>1</v>
      </c>
      <c r="E592" s="1">
        <v>42644</v>
      </c>
      <c r="F592" s="1">
        <v>42855</v>
      </c>
      <c r="G592">
        <v>47</v>
      </c>
      <c r="H592">
        <v>14</v>
      </c>
      <c r="I592" s="2">
        <v>42453.392361111109</v>
      </c>
    </row>
    <row r="593" spans="1:9" hidden="1" x14ac:dyDescent="0.25">
      <c r="A593" t="s">
        <v>494</v>
      </c>
      <c r="B593" t="s">
        <v>527</v>
      </c>
      <c r="C593">
        <v>1.095</v>
      </c>
      <c r="D593">
        <v>1</v>
      </c>
      <c r="E593" s="1">
        <v>42491</v>
      </c>
      <c r="F593" s="1">
        <v>42643</v>
      </c>
      <c r="G593">
        <v>15</v>
      </c>
      <c r="H593">
        <v>46</v>
      </c>
      <c r="I593" s="2">
        <v>42453.393750000003</v>
      </c>
    </row>
    <row r="594" spans="1:9" hidden="1" x14ac:dyDescent="0.25">
      <c r="A594" t="s">
        <v>494</v>
      </c>
      <c r="B594" t="s">
        <v>527</v>
      </c>
      <c r="C594">
        <v>1.06</v>
      </c>
      <c r="D594">
        <v>1</v>
      </c>
      <c r="E594" s="1">
        <v>42491</v>
      </c>
      <c r="F594" s="1">
        <v>42643</v>
      </c>
      <c r="G594">
        <v>47</v>
      </c>
      <c r="H594">
        <v>14</v>
      </c>
      <c r="I594" s="2">
        <v>42453.393750000003</v>
      </c>
    </row>
    <row r="595" spans="1:9" hidden="1" x14ac:dyDescent="0.25">
      <c r="A595" t="s">
        <v>494</v>
      </c>
      <c r="B595" t="s">
        <v>527</v>
      </c>
      <c r="C595">
        <v>1.0580000000000001</v>
      </c>
      <c r="D595">
        <v>1</v>
      </c>
      <c r="E595" s="1">
        <v>42644</v>
      </c>
      <c r="F595" s="1">
        <v>42855</v>
      </c>
      <c r="G595">
        <v>15</v>
      </c>
      <c r="H595">
        <v>46</v>
      </c>
      <c r="I595" s="2">
        <v>42453.417361111111</v>
      </c>
    </row>
    <row r="596" spans="1:9" hidden="1" x14ac:dyDescent="0.25">
      <c r="A596" t="s">
        <v>494</v>
      </c>
      <c r="B596" t="s">
        <v>527</v>
      </c>
      <c r="C596">
        <v>1.04</v>
      </c>
      <c r="D596">
        <v>1</v>
      </c>
      <c r="E596" s="1">
        <v>42644</v>
      </c>
      <c r="F596" s="1">
        <v>42855</v>
      </c>
      <c r="G596">
        <v>47</v>
      </c>
      <c r="H596">
        <v>14</v>
      </c>
      <c r="I596" s="2">
        <v>42453.417361111111</v>
      </c>
    </row>
    <row r="597" spans="1:9" hidden="1" x14ac:dyDescent="0.25">
      <c r="A597" t="s">
        <v>494</v>
      </c>
      <c r="B597" t="s">
        <v>528</v>
      </c>
      <c r="C597">
        <v>1.1000000000000001</v>
      </c>
      <c r="D597">
        <v>1</v>
      </c>
      <c r="E597" s="1">
        <v>42491</v>
      </c>
      <c r="F597" s="1">
        <v>42643</v>
      </c>
      <c r="G597">
        <v>15</v>
      </c>
      <c r="H597">
        <v>46</v>
      </c>
      <c r="I597" s="2">
        <v>42453.418749999997</v>
      </c>
    </row>
    <row r="598" spans="1:9" hidden="1" x14ac:dyDescent="0.25">
      <c r="A598" t="s">
        <v>494</v>
      </c>
      <c r="B598" t="s">
        <v>528</v>
      </c>
      <c r="C598">
        <v>1.06</v>
      </c>
      <c r="D598">
        <v>1</v>
      </c>
      <c r="E598" s="1">
        <v>42491</v>
      </c>
      <c r="F598" s="1">
        <v>42643</v>
      </c>
      <c r="G598">
        <v>47</v>
      </c>
      <c r="H598">
        <v>14</v>
      </c>
      <c r="I598" s="2">
        <v>42453.418749999997</v>
      </c>
    </row>
    <row r="599" spans="1:9" hidden="1" x14ac:dyDescent="0.25">
      <c r="A599" t="s">
        <v>494</v>
      </c>
      <c r="B599" t="s">
        <v>528</v>
      </c>
      <c r="C599">
        <v>1.06</v>
      </c>
      <c r="D599">
        <v>1</v>
      </c>
      <c r="E599" s="1">
        <v>42644</v>
      </c>
      <c r="F599" s="1">
        <v>42855</v>
      </c>
      <c r="G599">
        <v>15</v>
      </c>
      <c r="H599">
        <v>46</v>
      </c>
      <c r="I599" s="2">
        <v>42453.419444444444</v>
      </c>
    </row>
    <row r="600" spans="1:9" hidden="1" x14ac:dyDescent="0.25">
      <c r="A600" t="s">
        <v>494</v>
      </c>
      <c r="B600" t="s">
        <v>528</v>
      </c>
      <c r="C600">
        <v>1.05</v>
      </c>
      <c r="D600">
        <v>1</v>
      </c>
      <c r="E600" s="1">
        <v>42644</v>
      </c>
      <c r="F600" s="1">
        <v>42855</v>
      </c>
      <c r="G600">
        <v>47</v>
      </c>
      <c r="H600">
        <v>14</v>
      </c>
      <c r="I600" s="2">
        <v>42453.419444444444</v>
      </c>
    </row>
    <row r="601" spans="1:9" hidden="1" x14ac:dyDescent="0.25">
      <c r="A601" t="s">
        <v>494</v>
      </c>
      <c r="B601" t="s">
        <v>529</v>
      </c>
      <c r="C601">
        <v>1.1000000000000001</v>
      </c>
      <c r="D601">
        <v>1</v>
      </c>
      <c r="E601" s="1">
        <v>42491</v>
      </c>
      <c r="F601" s="1">
        <v>42643</v>
      </c>
      <c r="G601">
        <v>15</v>
      </c>
      <c r="H601">
        <v>46</v>
      </c>
      <c r="I601" s="2">
        <v>42453.426388888889</v>
      </c>
    </row>
    <row r="602" spans="1:9" hidden="1" x14ac:dyDescent="0.25">
      <c r="A602" t="s">
        <v>494</v>
      </c>
      <c r="B602" t="s">
        <v>529</v>
      </c>
      <c r="C602">
        <v>1.07</v>
      </c>
      <c r="D602">
        <v>1</v>
      </c>
      <c r="E602" s="1">
        <v>42491</v>
      </c>
      <c r="F602" s="1">
        <v>42643</v>
      </c>
      <c r="G602">
        <v>47</v>
      </c>
      <c r="H602">
        <v>14</v>
      </c>
      <c r="I602" s="2">
        <v>42453.426388888889</v>
      </c>
    </row>
    <row r="603" spans="1:9" hidden="1" x14ac:dyDescent="0.25">
      <c r="A603" t="s">
        <v>494</v>
      </c>
      <c r="B603" t="s">
        <v>529</v>
      </c>
      <c r="C603">
        <v>1.07</v>
      </c>
      <c r="D603">
        <v>1</v>
      </c>
      <c r="E603" s="1">
        <v>42644</v>
      </c>
      <c r="F603" s="1">
        <v>42855</v>
      </c>
      <c r="G603">
        <v>15</v>
      </c>
      <c r="H603">
        <v>46</v>
      </c>
      <c r="I603" s="2">
        <v>42453.427083333336</v>
      </c>
    </row>
    <row r="604" spans="1:9" hidden="1" x14ac:dyDescent="0.25">
      <c r="A604" t="s">
        <v>494</v>
      </c>
      <c r="B604" t="s">
        <v>529</v>
      </c>
      <c r="C604">
        <v>1.05</v>
      </c>
      <c r="D604">
        <v>1</v>
      </c>
      <c r="E604" s="1">
        <v>42644</v>
      </c>
      <c r="F604" s="1">
        <v>42855</v>
      </c>
      <c r="G604">
        <v>47</v>
      </c>
      <c r="H604">
        <v>14</v>
      </c>
      <c r="I604" s="2">
        <v>42453.427083333336</v>
      </c>
    </row>
    <row r="605" spans="1:9" hidden="1" x14ac:dyDescent="0.25">
      <c r="A605" t="s">
        <v>494</v>
      </c>
      <c r="B605" t="s">
        <v>530</v>
      </c>
      <c r="C605">
        <v>1.18</v>
      </c>
      <c r="D605">
        <v>1</v>
      </c>
      <c r="E605" s="1">
        <v>42491</v>
      </c>
      <c r="F605" s="1">
        <v>42643</v>
      </c>
      <c r="G605">
        <v>15</v>
      </c>
      <c r="H605">
        <v>46</v>
      </c>
      <c r="I605" s="2">
        <v>42453.493750000001</v>
      </c>
    </row>
    <row r="606" spans="1:9" hidden="1" x14ac:dyDescent="0.25">
      <c r="A606" t="s">
        <v>494</v>
      </c>
      <c r="B606" t="s">
        <v>530</v>
      </c>
      <c r="C606">
        <v>1.1247</v>
      </c>
      <c r="D606">
        <v>1</v>
      </c>
      <c r="E606" s="1">
        <v>42491</v>
      </c>
      <c r="F606" s="1">
        <v>42643</v>
      </c>
      <c r="G606">
        <v>47</v>
      </c>
      <c r="H606">
        <v>14</v>
      </c>
      <c r="I606" s="2">
        <v>42453.493750000001</v>
      </c>
    </row>
    <row r="607" spans="1:9" hidden="1" x14ac:dyDescent="0.25">
      <c r="A607" t="s">
        <v>494</v>
      </c>
      <c r="B607" t="s">
        <v>530</v>
      </c>
      <c r="C607">
        <v>1.1255999999999999</v>
      </c>
      <c r="D607">
        <v>1</v>
      </c>
      <c r="E607" s="1">
        <v>42644</v>
      </c>
      <c r="F607" s="1">
        <v>42855</v>
      </c>
      <c r="G607">
        <v>15</v>
      </c>
      <c r="H607">
        <v>46</v>
      </c>
      <c r="I607" s="2">
        <v>42453.429166666669</v>
      </c>
    </row>
    <row r="608" spans="1:9" hidden="1" x14ac:dyDescent="0.25">
      <c r="A608" t="s">
        <v>494</v>
      </c>
      <c r="B608" t="s">
        <v>530</v>
      </c>
      <c r="C608">
        <v>1.0591999999999999</v>
      </c>
      <c r="D608">
        <v>1</v>
      </c>
      <c r="E608" s="1">
        <v>42644</v>
      </c>
      <c r="F608" s="1">
        <v>42855</v>
      </c>
      <c r="G608">
        <v>47</v>
      </c>
      <c r="H608">
        <v>14</v>
      </c>
      <c r="I608" s="2">
        <v>42453.429166666669</v>
      </c>
    </row>
    <row r="609" spans="1:9" hidden="1" x14ac:dyDescent="0.25">
      <c r="A609" t="s">
        <v>494</v>
      </c>
      <c r="B609" t="s">
        <v>531</v>
      </c>
      <c r="C609">
        <v>1</v>
      </c>
      <c r="D609">
        <v>0.9627</v>
      </c>
      <c r="E609" s="1">
        <v>42491</v>
      </c>
      <c r="F609" s="1">
        <v>42643</v>
      </c>
      <c r="G609">
        <v>15</v>
      </c>
      <c r="H609">
        <v>46</v>
      </c>
      <c r="I609" s="2">
        <v>42453.467361111114</v>
      </c>
    </row>
    <row r="610" spans="1:9" hidden="1" x14ac:dyDescent="0.25">
      <c r="A610" t="s">
        <v>494</v>
      </c>
      <c r="B610" t="s">
        <v>531</v>
      </c>
      <c r="C610">
        <v>1</v>
      </c>
      <c r="D610">
        <v>0.95409999999999995</v>
      </c>
      <c r="E610" s="1">
        <v>42491</v>
      </c>
      <c r="F610" s="1">
        <v>42643</v>
      </c>
      <c r="G610">
        <v>47</v>
      </c>
      <c r="H610">
        <v>14</v>
      </c>
      <c r="I610" s="2">
        <v>42453.467361111114</v>
      </c>
    </row>
    <row r="611" spans="1:9" hidden="1" x14ac:dyDescent="0.25">
      <c r="A611" t="s">
        <v>494</v>
      </c>
      <c r="B611" t="s">
        <v>531</v>
      </c>
      <c r="C611">
        <v>1</v>
      </c>
      <c r="D611">
        <v>0.96870000000000001</v>
      </c>
      <c r="E611" s="1">
        <v>42644</v>
      </c>
      <c r="F611" s="1">
        <v>42855</v>
      </c>
      <c r="G611">
        <v>15</v>
      </c>
      <c r="H611">
        <v>46</v>
      </c>
      <c r="I611" s="2">
        <v>42453.465277777781</v>
      </c>
    </row>
    <row r="612" spans="1:9" hidden="1" x14ac:dyDescent="0.25">
      <c r="A612" t="s">
        <v>494</v>
      </c>
      <c r="B612" t="s">
        <v>531</v>
      </c>
      <c r="C612">
        <v>1</v>
      </c>
      <c r="D612">
        <v>0.95850000000000002</v>
      </c>
      <c r="E612" s="1">
        <v>42644</v>
      </c>
      <c r="F612" s="1">
        <v>42855</v>
      </c>
      <c r="G612">
        <v>47</v>
      </c>
      <c r="H612">
        <v>14</v>
      </c>
      <c r="I612" s="2">
        <v>42453.465277777781</v>
      </c>
    </row>
    <row r="613" spans="1:9" hidden="1" x14ac:dyDescent="0.25">
      <c r="A613" t="s">
        <v>494</v>
      </c>
      <c r="B613" t="s">
        <v>532</v>
      </c>
      <c r="C613">
        <v>1.135</v>
      </c>
      <c r="D613">
        <v>1</v>
      </c>
      <c r="E613" s="1">
        <v>42491</v>
      </c>
      <c r="F613" s="1">
        <v>42643</v>
      </c>
      <c r="G613">
        <v>15</v>
      </c>
      <c r="H613">
        <v>46</v>
      </c>
      <c r="I613" s="2">
        <v>42453.429861111108</v>
      </c>
    </row>
    <row r="614" spans="1:9" hidden="1" x14ac:dyDescent="0.25">
      <c r="A614" t="s">
        <v>494</v>
      </c>
      <c r="B614" t="s">
        <v>532</v>
      </c>
      <c r="C614">
        <v>1.0819000000000001</v>
      </c>
      <c r="D614">
        <v>1</v>
      </c>
      <c r="E614" s="1">
        <v>42491</v>
      </c>
      <c r="F614" s="1">
        <v>42643</v>
      </c>
      <c r="G614">
        <v>47</v>
      </c>
      <c r="H614">
        <v>14</v>
      </c>
      <c r="I614" s="2">
        <v>42453.429861111108</v>
      </c>
    </row>
    <row r="615" spans="1:9" hidden="1" x14ac:dyDescent="0.25">
      <c r="A615" t="s">
        <v>494</v>
      </c>
      <c r="B615" t="s">
        <v>532</v>
      </c>
      <c r="C615">
        <v>1.1255999999999999</v>
      </c>
      <c r="D615">
        <v>1</v>
      </c>
      <c r="E615" s="1">
        <v>42644</v>
      </c>
      <c r="F615" s="1">
        <v>42855</v>
      </c>
      <c r="G615">
        <v>15</v>
      </c>
      <c r="H615">
        <v>46</v>
      </c>
      <c r="I615" s="2">
        <v>42453.430555555555</v>
      </c>
    </row>
    <row r="616" spans="1:9" hidden="1" x14ac:dyDescent="0.25">
      <c r="A616" t="s">
        <v>494</v>
      </c>
      <c r="B616" t="s">
        <v>532</v>
      </c>
      <c r="C616">
        <v>1.0591999999999999</v>
      </c>
      <c r="D616">
        <v>1</v>
      </c>
      <c r="E616" s="1">
        <v>42644</v>
      </c>
      <c r="F616" s="1">
        <v>42855</v>
      </c>
      <c r="G616">
        <v>47</v>
      </c>
      <c r="H616">
        <v>14</v>
      </c>
      <c r="I616" s="2">
        <v>42453.430555555555</v>
      </c>
    </row>
    <row r="617" spans="1:9" hidden="1" x14ac:dyDescent="0.25">
      <c r="A617" t="s">
        <v>533</v>
      </c>
      <c r="B617" t="s">
        <v>534</v>
      </c>
      <c r="C617">
        <v>1</v>
      </c>
      <c r="D617">
        <v>1</v>
      </c>
      <c r="E617" s="1">
        <v>41426</v>
      </c>
      <c r="G617">
        <v>1</v>
      </c>
      <c r="H617">
        <v>48</v>
      </c>
      <c r="I617" s="2">
        <v>41355.887499999997</v>
      </c>
    </row>
    <row r="618" spans="1:9" hidden="1" x14ac:dyDescent="0.25">
      <c r="A618" t="s">
        <v>535</v>
      </c>
      <c r="B618" t="s">
        <v>536</v>
      </c>
      <c r="C618">
        <v>1</v>
      </c>
      <c r="D618">
        <v>1</v>
      </c>
      <c r="E618" s="1">
        <v>39661</v>
      </c>
      <c r="G618">
        <v>1</v>
      </c>
      <c r="H618">
        <v>48</v>
      </c>
      <c r="I618" s="2">
        <v>39687.664583333331</v>
      </c>
    </row>
    <row r="619" spans="1:9" hidden="1" x14ac:dyDescent="0.25">
      <c r="A619" t="s">
        <v>535</v>
      </c>
      <c r="B619" t="s">
        <v>537</v>
      </c>
      <c r="C619">
        <v>1</v>
      </c>
      <c r="D619">
        <v>1</v>
      </c>
      <c r="E619" s="1">
        <v>39661</v>
      </c>
      <c r="G619">
        <v>1</v>
      </c>
      <c r="H619">
        <v>48</v>
      </c>
      <c r="I619" s="2">
        <v>39687.665277777778</v>
      </c>
    </row>
    <row r="620" spans="1:9" hidden="1" x14ac:dyDescent="0.25">
      <c r="A620" t="s">
        <v>535</v>
      </c>
      <c r="B620" t="s">
        <v>538</v>
      </c>
      <c r="C620">
        <v>1</v>
      </c>
      <c r="D620">
        <v>1</v>
      </c>
      <c r="E620" s="1">
        <v>39569</v>
      </c>
      <c r="G620">
        <v>1</v>
      </c>
      <c r="H620">
        <v>48</v>
      </c>
      <c r="I620" s="2">
        <v>39570.706944444442</v>
      </c>
    </row>
    <row r="621" spans="1:9" hidden="1" x14ac:dyDescent="0.25">
      <c r="A621" t="s">
        <v>539</v>
      </c>
      <c r="B621" t="s">
        <v>534</v>
      </c>
      <c r="C621">
        <v>1</v>
      </c>
      <c r="D621">
        <v>1</v>
      </c>
      <c r="E621" s="1">
        <v>41609</v>
      </c>
      <c r="G621">
        <v>1</v>
      </c>
      <c r="H621">
        <v>48</v>
      </c>
      <c r="I621" s="2">
        <v>41605.396527777775</v>
      </c>
    </row>
    <row r="622" spans="1:9" hidden="1" x14ac:dyDescent="0.25">
      <c r="A622" t="s">
        <v>540</v>
      </c>
      <c r="B622" t="s">
        <v>541</v>
      </c>
      <c r="C622">
        <v>1</v>
      </c>
      <c r="D622">
        <v>1</v>
      </c>
      <c r="E622" s="1">
        <v>40725</v>
      </c>
      <c r="G622">
        <v>1</v>
      </c>
      <c r="H622">
        <v>48</v>
      </c>
      <c r="I622" s="2">
        <v>40730.556944444441</v>
      </c>
    </row>
    <row r="623" spans="1:9" hidden="1" x14ac:dyDescent="0.25">
      <c r="A623" t="s">
        <v>540</v>
      </c>
      <c r="B623" t="s">
        <v>220</v>
      </c>
      <c r="C623">
        <v>1</v>
      </c>
      <c r="D623">
        <v>1</v>
      </c>
      <c r="E623" s="1">
        <v>38838</v>
      </c>
      <c r="G623">
        <v>1</v>
      </c>
      <c r="H623">
        <v>48</v>
      </c>
      <c r="I623" s="2">
        <v>39566.563888888886</v>
      </c>
    </row>
    <row r="624" spans="1:9" hidden="1" x14ac:dyDescent="0.25">
      <c r="A624" t="s">
        <v>542</v>
      </c>
      <c r="B624" t="s">
        <v>543</v>
      </c>
      <c r="C624">
        <v>1.0358000000000001</v>
      </c>
      <c r="D624">
        <v>1</v>
      </c>
      <c r="E624" s="1">
        <v>40725</v>
      </c>
      <c r="G624">
        <v>1</v>
      </c>
      <c r="H624">
        <v>48</v>
      </c>
      <c r="I624" s="2">
        <v>40660.836805555555</v>
      </c>
    </row>
    <row r="625" spans="1:9" hidden="1" x14ac:dyDescent="0.25">
      <c r="A625" t="s">
        <v>29</v>
      </c>
      <c r="B625" t="s">
        <v>99</v>
      </c>
      <c r="C625">
        <v>1</v>
      </c>
      <c r="D625">
        <v>1</v>
      </c>
      <c r="E625" s="1">
        <v>38838</v>
      </c>
      <c r="G625">
        <v>1</v>
      </c>
      <c r="H625">
        <v>48</v>
      </c>
      <c r="I625" s="2">
        <v>39611.654861111114</v>
      </c>
    </row>
    <row r="626" spans="1:9" hidden="1" x14ac:dyDescent="0.25">
      <c r="A626" t="s">
        <v>29</v>
      </c>
      <c r="B626" t="s">
        <v>544</v>
      </c>
      <c r="C626">
        <v>1.0139</v>
      </c>
      <c r="D626">
        <v>1</v>
      </c>
      <c r="E626" s="1">
        <v>36251</v>
      </c>
      <c r="G626">
        <v>1</v>
      </c>
      <c r="H626">
        <v>48</v>
      </c>
      <c r="I626" s="2">
        <v>39555.352083333331</v>
      </c>
    </row>
    <row r="627" spans="1:9" hidden="1" x14ac:dyDescent="0.25">
      <c r="A627" t="s">
        <v>29</v>
      </c>
      <c r="B627" t="s">
        <v>545</v>
      </c>
      <c r="C627">
        <v>1.0149999999999999</v>
      </c>
      <c r="D627">
        <v>1</v>
      </c>
      <c r="E627" s="1">
        <v>37553</v>
      </c>
      <c r="G627">
        <v>1</v>
      </c>
      <c r="H627">
        <v>48</v>
      </c>
      <c r="I627" s="2">
        <v>39555.352083333331</v>
      </c>
    </row>
    <row r="628" spans="1:9" hidden="1" x14ac:dyDescent="0.25">
      <c r="A628" t="s">
        <v>29</v>
      </c>
      <c r="B628" t="s">
        <v>546</v>
      </c>
      <c r="C628">
        <v>1.0163</v>
      </c>
      <c r="D628">
        <v>1</v>
      </c>
      <c r="E628" s="1">
        <v>36251</v>
      </c>
      <c r="G628">
        <v>1</v>
      </c>
      <c r="H628">
        <v>48</v>
      </c>
      <c r="I628" s="2">
        <v>39555.352083333331</v>
      </c>
    </row>
    <row r="629" spans="1:9" hidden="1" x14ac:dyDescent="0.25">
      <c r="A629" t="s">
        <v>29</v>
      </c>
      <c r="B629" t="s">
        <v>547</v>
      </c>
      <c r="C629">
        <v>1.0169999999999999</v>
      </c>
      <c r="D629">
        <v>1</v>
      </c>
      <c r="E629" s="1">
        <v>36251</v>
      </c>
      <c r="G629">
        <v>1</v>
      </c>
      <c r="H629">
        <v>48</v>
      </c>
      <c r="I629" s="2">
        <v>39555.352083333331</v>
      </c>
    </row>
    <row r="630" spans="1:9" hidden="1" x14ac:dyDescent="0.25">
      <c r="A630" t="s">
        <v>29</v>
      </c>
      <c r="B630" t="s">
        <v>548</v>
      </c>
      <c r="C630">
        <v>1.0222</v>
      </c>
      <c r="D630">
        <v>1</v>
      </c>
      <c r="E630" s="1">
        <v>36251</v>
      </c>
      <c r="G630">
        <v>1</v>
      </c>
      <c r="H630">
        <v>48</v>
      </c>
      <c r="I630" s="2">
        <v>39555.352083333331</v>
      </c>
    </row>
    <row r="631" spans="1:9" hidden="1" x14ac:dyDescent="0.25">
      <c r="A631" t="s">
        <v>29</v>
      </c>
      <c r="B631" t="s">
        <v>549</v>
      </c>
      <c r="C631">
        <v>1.0235000000000001</v>
      </c>
      <c r="D631">
        <v>1</v>
      </c>
      <c r="E631" s="1">
        <v>36526</v>
      </c>
      <c r="G631">
        <v>1</v>
      </c>
      <c r="H631">
        <v>48</v>
      </c>
      <c r="I631" s="2">
        <v>39555.352777777778</v>
      </c>
    </row>
    <row r="632" spans="1:9" hidden="1" x14ac:dyDescent="0.25">
      <c r="A632" t="s">
        <v>29</v>
      </c>
      <c r="B632" t="s">
        <v>550</v>
      </c>
      <c r="C632">
        <v>1.0246</v>
      </c>
      <c r="D632">
        <v>1</v>
      </c>
      <c r="E632" s="1">
        <v>36251</v>
      </c>
      <c r="G632">
        <v>1</v>
      </c>
      <c r="H632">
        <v>48</v>
      </c>
      <c r="I632" s="2">
        <v>39555.352777777778</v>
      </c>
    </row>
    <row r="633" spans="1:9" hidden="1" x14ac:dyDescent="0.25">
      <c r="A633" t="s">
        <v>29</v>
      </c>
      <c r="B633" t="s">
        <v>551</v>
      </c>
      <c r="C633">
        <v>1.0257000000000001</v>
      </c>
      <c r="D633">
        <v>1</v>
      </c>
      <c r="E633" s="1">
        <v>36251</v>
      </c>
      <c r="G633">
        <v>1</v>
      </c>
      <c r="H633">
        <v>48</v>
      </c>
      <c r="I633" s="2">
        <v>39555.352777777778</v>
      </c>
    </row>
    <row r="634" spans="1:9" hidden="1" x14ac:dyDescent="0.25">
      <c r="A634" t="s">
        <v>29</v>
      </c>
      <c r="B634" t="s">
        <v>552</v>
      </c>
      <c r="C634">
        <v>1.0269999999999999</v>
      </c>
      <c r="D634">
        <v>1</v>
      </c>
      <c r="E634" s="1">
        <v>36251</v>
      </c>
      <c r="G634">
        <v>1</v>
      </c>
      <c r="H634">
        <v>48</v>
      </c>
      <c r="I634" s="2">
        <v>39555.352777777778</v>
      </c>
    </row>
    <row r="635" spans="1:9" hidden="1" x14ac:dyDescent="0.25">
      <c r="A635" t="s">
        <v>29</v>
      </c>
      <c r="B635" t="s">
        <v>553</v>
      </c>
      <c r="C635">
        <v>1.0282</v>
      </c>
      <c r="D635">
        <v>1</v>
      </c>
      <c r="E635" s="1">
        <v>36617</v>
      </c>
      <c r="G635">
        <v>1</v>
      </c>
      <c r="H635">
        <v>48</v>
      </c>
      <c r="I635" s="2">
        <v>39555.353472222225</v>
      </c>
    </row>
    <row r="636" spans="1:9" hidden="1" x14ac:dyDescent="0.25">
      <c r="A636" t="s">
        <v>29</v>
      </c>
      <c r="B636" t="s">
        <v>554</v>
      </c>
      <c r="C636">
        <v>1.0287999999999999</v>
      </c>
      <c r="D636">
        <v>1</v>
      </c>
      <c r="E636" s="1">
        <v>37533</v>
      </c>
      <c r="G636">
        <v>1</v>
      </c>
      <c r="H636">
        <v>48</v>
      </c>
      <c r="I636" s="2">
        <v>39555.355555555558</v>
      </c>
    </row>
    <row r="637" spans="1:9" hidden="1" x14ac:dyDescent="0.25">
      <c r="A637" t="s">
        <v>29</v>
      </c>
      <c r="B637" t="s">
        <v>555</v>
      </c>
      <c r="C637">
        <v>1.0306</v>
      </c>
      <c r="D637">
        <v>1</v>
      </c>
      <c r="E637" s="1">
        <v>36251</v>
      </c>
      <c r="G637">
        <v>1</v>
      </c>
      <c r="H637">
        <v>48</v>
      </c>
      <c r="I637" s="2">
        <v>39555.355555555558</v>
      </c>
    </row>
    <row r="638" spans="1:9" hidden="1" x14ac:dyDescent="0.25">
      <c r="A638" t="s">
        <v>29</v>
      </c>
      <c r="B638" t="s">
        <v>556</v>
      </c>
      <c r="C638">
        <v>1.0330999999999999</v>
      </c>
      <c r="D638">
        <v>1</v>
      </c>
      <c r="E638" s="1">
        <v>36251</v>
      </c>
      <c r="G638">
        <v>1</v>
      </c>
      <c r="H638">
        <v>48</v>
      </c>
      <c r="I638" s="2">
        <v>39555.355555555558</v>
      </c>
    </row>
    <row r="639" spans="1:9" hidden="1" x14ac:dyDescent="0.25">
      <c r="A639" t="s">
        <v>29</v>
      </c>
      <c r="B639" t="s">
        <v>557</v>
      </c>
      <c r="C639">
        <v>1.0342</v>
      </c>
      <c r="D639">
        <v>1</v>
      </c>
      <c r="E639" s="1">
        <v>36251</v>
      </c>
      <c r="G639">
        <v>1</v>
      </c>
      <c r="H639">
        <v>48</v>
      </c>
      <c r="I639" s="2">
        <v>39555.355555555558</v>
      </c>
    </row>
    <row r="640" spans="1:9" hidden="1" x14ac:dyDescent="0.25">
      <c r="A640" t="s">
        <v>29</v>
      </c>
      <c r="B640" t="s">
        <v>558</v>
      </c>
      <c r="C640">
        <v>1.0421</v>
      </c>
      <c r="D640">
        <v>1</v>
      </c>
      <c r="E640" s="1">
        <v>37533</v>
      </c>
      <c r="G640">
        <v>1</v>
      </c>
      <c r="H640">
        <v>48</v>
      </c>
      <c r="I640" s="2">
        <v>39555.356249999997</v>
      </c>
    </row>
    <row r="641" spans="1:9" hidden="1" x14ac:dyDescent="0.25">
      <c r="A641" t="s">
        <v>29</v>
      </c>
      <c r="B641" t="s">
        <v>450</v>
      </c>
      <c r="C641">
        <v>1.02</v>
      </c>
      <c r="D641">
        <v>1</v>
      </c>
      <c r="E641" s="1">
        <v>37316</v>
      </c>
      <c r="G641">
        <v>1</v>
      </c>
      <c r="H641">
        <v>48</v>
      </c>
      <c r="I641" s="2">
        <v>39792.476388888892</v>
      </c>
    </row>
    <row r="642" spans="1:9" hidden="1" x14ac:dyDescent="0.25">
      <c r="A642" t="s">
        <v>29</v>
      </c>
      <c r="B642" t="s">
        <v>102</v>
      </c>
      <c r="C642">
        <v>1.0527</v>
      </c>
      <c r="D642">
        <v>1</v>
      </c>
      <c r="E642" s="1">
        <v>38808</v>
      </c>
      <c r="G642">
        <v>1</v>
      </c>
      <c r="H642">
        <v>48</v>
      </c>
      <c r="I642" s="2">
        <v>39540.57916666667</v>
      </c>
    </row>
    <row r="643" spans="1:9" hidden="1" x14ac:dyDescent="0.25">
      <c r="A643" t="s">
        <v>29</v>
      </c>
      <c r="B643" t="s">
        <v>103</v>
      </c>
      <c r="C643">
        <v>1.028</v>
      </c>
      <c r="D643">
        <v>1</v>
      </c>
      <c r="E643" s="1">
        <v>38808</v>
      </c>
      <c r="G643">
        <v>1</v>
      </c>
      <c r="H643">
        <v>48</v>
      </c>
      <c r="I643" s="2">
        <v>39540.578472222223</v>
      </c>
    </row>
    <row r="644" spans="1:9" hidden="1" x14ac:dyDescent="0.25">
      <c r="A644" t="s">
        <v>29</v>
      </c>
      <c r="B644" t="s">
        <v>104</v>
      </c>
      <c r="C644">
        <v>1.028</v>
      </c>
      <c r="D644">
        <v>1</v>
      </c>
      <c r="E644" s="1">
        <v>38808</v>
      </c>
      <c r="G644">
        <v>1</v>
      </c>
      <c r="H644">
        <v>48</v>
      </c>
      <c r="I644" s="2">
        <v>39540.57916666667</v>
      </c>
    </row>
    <row r="645" spans="1:9" hidden="1" x14ac:dyDescent="0.25">
      <c r="A645" t="s">
        <v>29</v>
      </c>
      <c r="B645" t="s">
        <v>105</v>
      </c>
      <c r="C645">
        <v>1.0144</v>
      </c>
      <c r="D645">
        <v>1</v>
      </c>
      <c r="E645" s="1">
        <v>38808</v>
      </c>
      <c r="G645">
        <v>1</v>
      </c>
      <c r="H645">
        <v>48</v>
      </c>
      <c r="I645" s="2">
        <v>39540.579861111109</v>
      </c>
    </row>
    <row r="646" spans="1:9" hidden="1" x14ac:dyDescent="0.25">
      <c r="A646" t="s">
        <v>29</v>
      </c>
      <c r="B646" t="s">
        <v>106</v>
      </c>
      <c r="C646">
        <v>1.0598000000000001</v>
      </c>
      <c r="D646">
        <v>1</v>
      </c>
      <c r="E646" s="1">
        <v>38808</v>
      </c>
      <c r="G646">
        <v>1</v>
      </c>
      <c r="H646">
        <v>48</v>
      </c>
      <c r="I646" s="2">
        <v>39540.579861111109</v>
      </c>
    </row>
    <row r="647" spans="1:9" hidden="1" x14ac:dyDescent="0.25">
      <c r="A647" t="s">
        <v>29</v>
      </c>
      <c r="B647" t="s">
        <v>559</v>
      </c>
      <c r="C647">
        <v>1.0421</v>
      </c>
      <c r="D647">
        <v>1</v>
      </c>
      <c r="E647" s="1">
        <v>38808</v>
      </c>
      <c r="G647">
        <v>1</v>
      </c>
      <c r="H647">
        <v>48</v>
      </c>
      <c r="I647" s="2">
        <v>39540.579861111109</v>
      </c>
    </row>
    <row r="648" spans="1:9" hidden="1" x14ac:dyDescent="0.25">
      <c r="A648" t="s">
        <v>29</v>
      </c>
      <c r="B648" t="s">
        <v>31</v>
      </c>
      <c r="C648">
        <v>1.0421</v>
      </c>
      <c r="D648">
        <v>1</v>
      </c>
      <c r="E648" s="1">
        <v>38808</v>
      </c>
      <c r="G648">
        <v>1</v>
      </c>
      <c r="H648">
        <v>48</v>
      </c>
      <c r="I648" s="2">
        <v>39540.580555555556</v>
      </c>
    </row>
    <row r="649" spans="1:9" hidden="1" x14ac:dyDescent="0.25">
      <c r="A649" t="s">
        <v>29</v>
      </c>
      <c r="B649" t="s">
        <v>560</v>
      </c>
      <c r="C649">
        <v>1.0250999999999999</v>
      </c>
      <c r="D649">
        <v>1</v>
      </c>
      <c r="E649" s="1">
        <v>38808</v>
      </c>
      <c r="G649">
        <v>1</v>
      </c>
      <c r="H649">
        <v>48</v>
      </c>
      <c r="I649" s="2">
        <v>39540.580555555556</v>
      </c>
    </row>
    <row r="650" spans="1:9" hidden="1" x14ac:dyDescent="0.25">
      <c r="A650" t="s">
        <v>561</v>
      </c>
      <c r="B650" t="s">
        <v>562</v>
      </c>
      <c r="C650">
        <v>1.0174000000000001</v>
      </c>
      <c r="D650">
        <v>1</v>
      </c>
      <c r="E650" s="1">
        <v>41913</v>
      </c>
      <c r="G650">
        <v>1</v>
      </c>
      <c r="H650">
        <v>48</v>
      </c>
      <c r="I650" s="2">
        <v>41851.643055555556</v>
      </c>
    </row>
    <row r="651" spans="1:9" hidden="1" x14ac:dyDescent="0.25">
      <c r="A651" t="s">
        <v>563</v>
      </c>
      <c r="B651" t="s">
        <v>564</v>
      </c>
      <c r="C651">
        <v>1.0330999999999999</v>
      </c>
      <c r="D651">
        <v>1</v>
      </c>
      <c r="E651" s="1">
        <v>39661</v>
      </c>
      <c r="G651">
        <v>1</v>
      </c>
      <c r="H651">
        <v>48</v>
      </c>
      <c r="I651" s="2">
        <v>39695.571527777778</v>
      </c>
    </row>
    <row r="652" spans="1:9" hidden="1" x14ac:dyDescent="0.25">
      <c r="A652" t="s">
        <v>563</v>
      </c>
      <c r="B652" t="s">
        <v>565</v>
      </c>
      <c r="C652">
        <v>1</v>
      </c>
      <c r="D652">
        <v>1</v>
      </c>
      <c r="E652" s="1">
        <v>37536</v>
      </c>
      <c r="G652">
        <v>1</v>
      </c>
      <c r="H652">
        <v>48</v>
      </c>
      <c r="I652" s="2">
        <v>39537.068055555559</v>
      </c>
    </row>
    <row r="653" spans="1:9" hidden="1" x14ac:dyDescent="0.25">
      <c r="A653" t="s">
        <v>563</v>
      </c>
      <c r="B653" t="s">
        <v>99</v>
      </c>
      <c r="C653">
        <v>1</v>
      </c>
      <c r="D653">
        <v>1</v>
      </c>
      <c r="E653" s="1">
        <v>37530</v>
      </c>
      <c r="G653">
        <v>1</v>
      </c>
      <c r="H653">
        <v>48</v>
      </c>
      <c r="I653" s="2">
        <v>39536.989583333336</v>
      </c>
    </row>
    <row r="654" spans="1:9" hidden="1" x14ac:dyDescent="0.25">
      <c r="A654" t="s">
        <v>563</v>
      </c>
      <c r="B654" t="s">
        <v>101</v>
      </c>
      <c r="C654">
        <v>1.052</v>
      </c>
      <c r="D654">
        <v>1</v>
      </c>
      <c r="E654" s="1">
        <v>38473</v>
      </c>
      <c r="G654">
        <v>1</v>
      </c>
      <c r="H654">
        <v>48</v>
      </c>
      <c r="I654" s="2">
        <v>39540.508333333331</v>
      </c>
    </row>
    <row r="655" spans="1:9" hidden="1" x14ac:dyDescent="0.25">
      <c r="A655" t="s">
        <v>563</v>
      </c>
      <c r="B655" t="s">
        <v>566</v>
      </c>
      <c r="C655">
        <v>1.052</v>
      </c>
      <c r="D655">
        <v>1</v>
      </c>
      <c r="E655" s="1">
        <v>38473</v>
      </c>
      <c r="G655">
        <v>1</v>
      </c>
      <c r="H655">
        <v>48</v>
      </c>
      <c r="I655" s="2">
        <v>39540.509027777778</v>
      </c>
    </row>
    <row r="656" spans="1:9" hidden="1" x14ac:dyDescent="0.25">
      <c r="A656" t="s">
        <v>563</v>
      </c>
      <c r="B656" t="s">
        <v>567</v>
      </c>
      <c r="C656">
        <v>1.034</v>
      </c>
      <c r="D656">
        <v>1</v>
      </c>
      <c r="E656" s="1">
        <v>38473</v>
      </c>
      <c r="G656">
        <v>1</v>
      </c>
      <c r="H656">
        <v>48</v>
      </c>
      <c r="I656" s="2">
        <v>39540.509722222225</v>
      </c>
    </row>
    <row r="657" spans="1:9" hidden="1" x14ac:dyDescent="0.25">
      <c r="A657" t="s">
        <v>563</v>
      </c>
      <c r="B657" t="s">
        <v>45</v>
      </c>
      <c r="C657">
        <v>1.018</v>
      </c>
      <c r="D657">
        <v>1</v>
      </c>
      <c r="E657" s="1">
        <v>38473</v>
      </c>
      <c r="G657">
        <v>1</v>
      </c>
      <c r="H657">
        <v>48</v>
      </c>
      <c r="I657" s="2">
        <v>39540.510416666664</v>
      </c>
    </row>
    <row r="658" spans="1:9" hidden="1" x14ac:dyDescent="0.25">
      <c r="A658" t="s">
        <v>568</v>
      </c>
      <c r="B658" t="s">
        <v>569</v>
      </c>
      <c r="C658">
        <v>1.0334000000000001</v>
      </c>
      <c r="D658">
        <v>1</v>
      </c>
      <c r="E658" s="1">
        <v>41091</v>
      </c>
      <c r="G658">
        <v>1</v>
      </c>
      <c r="H658">
        <v>48</v>
      </c>
      <c r="I658" s="2">
        <v>41093.619444444441</v>
      </c>
    </row>
    <row r="659" spans="1:9" hidden="1" x14ac:dyDescent="0.25">
      <c r="A659" t="s">
        <v>568</v>
      </c>
      <c r="B659" t="s">
        <v>570</v>
      </c>
      <c r="C659">
        <v>1.0174000000000001</v>
      </c>
      <c r="D659">
        <v>0</v>
      </c>
      <c r="E659" s="1">
        <v>41944</v>
      </c>
      <c r="G659">
        <v>1</v>
      </c>
      <c r="H659">
        <v>48</v>
      </c>
      <c r="I659" s="2">
        <v>41935.611805555556</v>
      </c>
    </row>
    <row r="660" spans="1:9" hidden="1" x14ac:dyDescent="0.25">
      <c r="A660" t="s">
        <v>571</v>
      </c>
      <c r="B660">
        <v>530</v>
      </c>
      <c r="C660">
        <v>1.0569999999999999</v>
      </c>
      <c r="D660">
        <v>1</v>
      </c>
      <c r="E660" s="1">
        <v>39904</v>
      </c>
      <c r="G660">
        <v>1</v>
      </c>
      <c r="H660">
        <v>48</v>
      </c>
      <c r="I660" s="2">
        <v>39903.484722222223</v>
      </c>
    </row>
    <row r="661" spans="1:9" hidden="1" x14ac:dyDescent="0.25">
      <c r="A661" t="s">
        <v>571</v>
      </c>
      <c r="B661">
        <v>531</v>
      </c>
      <c r="C661">
        <v>1.0089999999999999</v>
      </c>
      <c r="D661">
        <v>1</v>
      </c>
      <c r="E661" s="1">
        <v>39904</v>
      </c>
      <c r="G661">
        <v>1</v>
      </c>
      <c r="H661">
        <v>48</v>
      </c>
      <c r="I661" s="2">
        <v>39903.493055555555</v>
      </c>
    </row>
    <row r="662" spans="1:9" hidden="1" x14ac:dyDescent="0.25">
      <c r="A662" t="s">
        <v>571</v>
      </c>
      <c r="B662">
        <v>532</v>
      </c>
      <c r="C662">
        <v>1.028</v>
      </c>
      <c r="D662">
        <v>1</v>
      </c>
      <c r="E662" s="1">
        <v>39904</v>
      </c>
      <c r="G662">
        <v>1</v>
      </c>
      <c r="H662">
        <v>48</v>
      </c>
      <c r="I662" s="2">
        <v>39903.495833333334</v>
      </c>
    </row>
    <row r="663" spans="1:9" hidden="1" x14ac:dyDescent="0.25">
      <c r="A663" t="s">
        <v>571</v>
      </c>
      <c r="B663">
        <v>533</v>
      </c>
      <c r="C663">
        <v>1.0409999999999999</v>
      </c>
      <c r="D663">
        <v>1</v>
      </c>
      <c r="E663" s="1">
        <v>39904</v>
      </c>
      <c r="G663">
        <v>1</v>
      </c>
      <c r="H663">
        <v>48</v>
      </c>
      <c r="I663" s="2">
        <v>39903.500694444447</v>
      </c>
    </row>
    <row r="664" spans="1:9" hidden="1" x14ac:dyDescent="0.25">
      <c r="A664" t="s">
        <v>571</v>
      </c>
      <c r="B664">
        <v>534</v>
      </c>
      <c r="C664">
        <v>1.028</v>
      </c>
      <c r="D664">
        <v>1.03</v>
      </c>
      <c r="E664" s="1">
        <v>39904</v>
      </c>
      <c r="G664">
        <v>1</v>
      </c>
      <c r="H664">
        <v>48</v>
      </c>
      <c r="I664" s="2">
        <v>39903.504861111112</v>
      </c>
    </row>
    <row r="665" spans="1:9" hidden="1" x14ac:dyDescent="0.25">
      <c r="A665" t="s">
        <v>571</v>
      </c>
      <c r="B665">
        <v>535</v>
      </c>
      <c r="C665">
        <v>1.024</v>
      </c>
      <c r="D665">
        <v>1</v>
      </c>
      <c r="E665" s="1">
        <v>39904</v>
      </c>
      <c r="G665">
        <v>1</v>
      </c>
      <c r="H665">
        <v>48</v>
      </c>
      <c r="I665" s="2">
        <v>39903.504861111112</v>
      </c>
    </row>
    <row r="666" spans="1:9" hidden="1" x14ac:dyDescent="0.25">
      <c r="A666" t="s">
        <v>571</v>
      </c>
      <c r="B666">
        <v>537</v>
      </c>
      <c r="C666">
        <v>1.02</v>
      </c>
      <c r="D666">
        <v>1</v>
      </c>
      <c r="E666" s="1">
        <v>38225</v>
      </c>
      <c r="G666">
        <v>1</v>
      </c>
      <c r="H666">
        <v>48</v>
      </c>
      <c r="I666" s="2">
        <v>39539.465277777781</v>
      </c>
    </row>
    <row r="667" spans="1:9" hidden="1" x14ac:dyDescent="0.25">
      <c r="A667" t="s">
        <v>571</v>
      </c>
      <c r="B667">
        <v>538</v>
      </c>
      <c r="C667">
        <v>1.028</v>
      </c>
      <c r="D667">
        <v>1</v>
      </c>
      <c r="E667" s="1">
        <v>39539</v>
      </c>
      <c r="G667">
        <v>1</v>
      </c>
      <c r="H667">
        <v>48</v>
      </c>
      <c r="I667" s="2">
        <v>39539.481944444444</v>
      </c>
    </row>
    <row r="668" spans="1:9" hidden="1" x14ac:dyDescent="0.25">
      <c r="A668" t="s">
        <v>571</v>
      </c>
      <c r="B668">
        <v>539</v>
      </c>
      <c r="C668">
        <v>1.02</v>
      </c>
      <c r="D668">
        <v>1</v>
      </c>
      <c r="E668" s="1">
        <v>37757</v>
      </c>
      <c r="G668">
        <v>1</v>
      </c>
      <c r="H668">
        <v>48</v>
      </c>
      <c r="I668" s="2">
        <v>39539.493055555555</v>
      </c>
    </row>
    <row r="669" spans="1:9" hidden="1" x14ac:dyDescent="0.25">
      <c r="A669" t="s">
        <v>571</v>
      </c>
      <c r="B669">
        <v>540</v>
      </c>
      <c r="C669">
        <v>1.02</v>
      </c>
      <c r="D669">
        <v>1</v>
      </c>
      <c r="E669" s="1">
        <v>38596</v>
      </c>
      <c r="G669">
        <v>1</v>
      </c>
      <c r="H669">
        <v>48</v>
      </c>
      <c r="I669" s="2">
        <v>39539.493055555555</v>
      </c>
    </row>
    <row r="670" spans="1:9" hidden="1" x14ac:dyDescent="0.25">
      <c r="A670" t="s">
        <v>571</v>
      </c>
      <c r="B670">
        <v>541</v>
      </c>
      <c r="C670">
        <v>1.024</v>
      </c>
      <c r="D670">
        <v>1</v>
      </c>
      <c r="E670" s="1">
        <v>39539</v>
      </c>
      <c r="G670">
        <v>1</v>
      </c>
      <c r="H670">
        <v>48</v>
      </c>
      <c r="I670" s="2">
        <v>39539.481944444444</v>
      </c>
    </row>
    <row r="671" spans="1:9" hidden="1" x14ac:dyDescent="0.25">
      <c r="A671" t="s">
        <v>571</v>
      </c>
      <c r="B671">
        <v>542</v>
      </c>
      <c r="C671">
        <v>1.02</v>
      </c>
      <c r="D671">
        <v>1</v>
      </c>
      <c r="E671" s="1">
        <v>38793</v>
      </c>
      <c r="G671">
        <v>1</v>
      </c>
      <c r="H671">
        <v>48</v>
      </c>
      <c r="I671" s="2">
        <v>39539.493055555555</v>
      </c>
    </row>
    <row r="672" spans="1:9" hidden="1" x14ac:dyDescent="0.25">
      <c r="A672" t="s">
        <v>571</v>
      </c>
      <c r="B672">
        <v>543</v>
      </c>
      <c r="C672">
        <v>1.02</v>
      </c>
      <c r="D672">
        <v>1</v>
      </c>
      <c r="E672" s="1">
        <v>38808</v>
      </c>
      <c r="G672">
        <v>1</v>
      </c>
      <c r="H672">
        <v>48</v>
      </c>
      <c r="I672" s="2">
        <v>39539.493055555555</v>
      </c>
    </row>
    <row r="673" spans="1:9" hidden="1" x14ac:dyDescent="0.25">
      <c r="A673" t="s">
        <v>571</v>
      </c>
      <c r="B673">
        <v>545</v>
      </c>
      <c r="C673">
        <v>1.02</v>
      </c>
      <c r="D673">
        <v>1</v>
      </c>
      <c r="E673" s="1">
        <v>38825</v>
      </c>
      <c r="G673">
        <v>1</v>
      </c>
      <c r="H673">
        <v>48</v>
      </c>
      <c r="I673" s="2">
        <v>39539.493055555555</v>
      </c>
    </row>
    <row r="674" spans="1:9" hidden="1" x14ac:dyDescent="0.25">
      <c r="A674" t="s">
        <v>571</v>
      </c>
      <c r="B674">
        <v>546</v>
      </c>
      <c r="C674">
        <v>1.02</v>
      </c>
      <c r="D674">
        <v>1</v>
      </c>
      <c r="E674" s="1">
        <v>39174</v>
      </c>
      <c r="G674">
        <v>1</v>
      </c>
      <c r="H674">
        <v>48</v>
      </c>
      <c r="I674" s="2">
        <v>39539.493055555555</v>
      </c>
    </row>
    <row r="675" spans="1:9" hidden="1" x14ac:dyDescent="0.25">
      <c r="A675" t="s">
        <v>571</v>
      </c>
      <c r="B675">
        <v>548</v>
      </c>
      <c r="C675">
        <v>1.02</v>
      </c>
      <c r="D675">
        <v>1</v>
      </c>
      <c r="E675" s="1">
        <v>39295</v>
      </c>
      <c r="G675">
        <v>1</v>
      </c>
      <c r="H675">
        <v>48</v>
      </c>
      <c r="I675" s="2">
        <v>39539.614583333336</v>
      </c>
    </row>
    <row r="676" spans="1:9" hidden="1" x14ac:dyDescent="0.25">
      <c r="A676" t="s">
        <v>571</v>
      </c>
      <c r="B676">
        <v>549</v>
      </c>
      <c r="C676">
        <v>1.02</v>
      </c>
      <c r="D676">
        <v>1</v>
      </c>
      <c r="E676" s="1">
        <v>39359</v>
      </c>
      <c r="G676">
        <v>1</v>
      </c>
      <c r="H676">
        <v>48</v>
      </c>
      <c r="I676" s="2">
        <v>39539.493055555555</v>
      </c>
    </row>
    <row r="677" spans="1:9" hidden="1" x14ac:dyDescent="0.25">
      <c r="A677" t="s">
        <v>571</v>
      </c>
      <c r="B677">
        <v>550</v>
      </c>
      <c r="C677">
        <v>1.02</v>
      </c>
      <c r="D677">
        <v>1</v>
      </c>
      <c r="E677" s="1">
        <v>39417</v>
      </c>
      <c r="G677">
        <v>1</v>
      </c>
      <c r="H677">
        <v>48</v>
      </c>
      <c r="I677" s="2">
        <v>39539.614583333336</v>
      </c>
    </row>
    <row r="678" spans="1:9" hidden="1" x14ac:dyDescent="0.25">
      <c r="A678" t="s">
        <v>571</v>
      </c>
      <c r="B678">
        <v>551</v>
      </c>
      <c r="C678">
        <v>1.02</v>
      </c>
      <c r="D678">
        <v>1</v>
      </c>
      <c r="E678" s="1">
        <v>39600</v>
      </c>
      <c r="G678">
        <v>1</v>
      </c>
      <c r="H678">
        <v>48</v>
      </c>
      <c r="I678" s="2">
        <v>39598.586805555555</v>
      </c>
    </row>
    <row r="679" spans="1:9" hidden="1" x14ac:dyDescent="0.25">
      <c r="A679" t="s">
        <v>571</v>
      </c>
      <c r="B679">
        <v>552</v>
      </c>
      <c r="C679">
        <v>1.02</v>
      </c>
      <c r="D679">
        <v>1</v>
      </c>
      <c r="E679" s="1">
        <v>39661</v>
      </c>
      <c r="G679">
        <v>1</v>
      </c>
      <c r="H679">
        <v>48</v>
      </c>
      <c r="I679" s="2">
        <v>39679.428472222222</v>
      </c>
    </row>
    <row r="680" spans="1:9" hidden="1" x14ac:dyDescent="0.25">
      <c r="A680" t="s">
        <v>571</v>
      </c>
      <c r="B680">
        <v>553</v>
      </c>
      <c r="C680">
        <v>1.02</v>
      </c>
      <c r="D680">
        <v>1</v>
      </c>
      <c r="E680" s="1">
        <v>39995</v>
      </c>
      <c r="G680">
        <v>1</v>
      </c>
      <c r="H680">
        <v>48</v>
      </c>
      <c r="I680" s="2">
        <v>39994.558333333334</v>
      </c>
    </row>
    <row r="681" spans="1:9" hidden="1" x14ac:dyDescent="0.25">
      <c r="A681" t="s">
        <v>571</v>
      </c>
      <c r="B681">
        <v>555</v>
      </c>
      <c r="C681">
        <v>1.0089999999999999</v>
      </c>
      <c r="D681">
        <v>0.96220000000000006</v>
      </c>
      <c r="E681" s="1">
        <v>40695</v>
      </c>
      <c r="G681">
        <v>1</v>
      </c>
      <c r="H681">
        <v>48</v>
      </c>
      <c r="I681" s="2">
        <v>40627.657638888886</v>
      </c>
    </row>
    <row r="682" spans="1:9" hidden="1" x14ac:dyDescent="0.25">
      <c r="A682" t="s">
        <v>571</v>
      </c>
      <c r="B682" t="s">
        <v>108</v>
      </c>
      <c r="C682">
        <v>1.03</v>
      </c>
      <c r="D682">
        <v>1</v>
      </c>
      <c r="E682" s="1">
        <v>39569</v>
      </c>
      <c r="G682">
        <v>1</v>
      </c>
      <c r="H682">
        <v>48</v>
      </c>
      <c r="I682" s="2">
        <v>39539.481944444444</v>
      </c>
    </row>
    <row r="683" spans="1:9" hidden="1" x14ac:dyDescent="0.25">
      <c r="A683" t="s">
        <v>572</v>
      </c>
      <c r="B683" t="s">
        <v>573</v>
      </c>
      <c r="C683">
        <v>1.0138</v>
      </c>
      <c r="D683">
        <v>1</v>
      </c>
      <c r="E683" s="1">
        <v>39934</v>
      </c>
      <c r="G683">
        <v>1</v>
      </c>
      <c r="H683">
        <v>48</v>
      </c>
      <c r="I683" s="2">
        <v>39832.347916666666</v>
      </c>
    </row>
    <row r="684" spans="1:9" hidden="1" x14ac:dyDescent="0.25">
      <c r="A684" t="s">
        <v>572</v>
      </c>
      <c r="B684" t="s">
        <v>574</v>
      </c>
      <c r="C684">
        <v>1.0004999999999999</v>
      </c>
      <c r="D684">
        <v>0.99950000000000006</v>
      </c>
      <c r="E684" s="1">
        <v>39934</v>
      </c>
      <c r="G684">
        <v>1</v>
      </c>
      <c r="H684">
        <v>48</v>
      </c>
      <c r="I684" s="2">
        <v>39832.349305555559</v>
      </c>
    </row>
    <row r="685" spans="1:9" hidden="1" x14ac:dyDescent="0.25">
      <c r="A685" t="s">
        <v>572</v>
      </c>
      <c r="B685" t="s">
        <v>151</v>
      </c>
      <c r="C685">
        <v>1.04</v>
      </c>
      <c r="D685">
        <v>1</v>
      </c>
      <c r="E685" s="1">
        <v>36251</v>
      </c>
      <c r="G685">
        <v>1</v>
      </c>
      <c r="H685">
        <v>48</v>
      </c>
      <c r="I685" s="2">
        <v>39552.588888888888</v>
      </c>
    </row>
    <row r="686" spans="1:9" hidden="1" x14ac:dyDescent="0.25">
      <c r="A686" t="s">
        <v>572</v>
      </c>
      <c r="B686" t="s">
        <v>575</v>
      </c>
      <c r="C686">
        <v>1</v>
      </c>
      <c r="D686">
        <v>1</v>
      </c>
      <c r="E686" s="1">
        <v>36700</v>
      </c>
      <c r="G686">
        <v>1</v>
      </c>
      <c r="H686">
        <v>48</v>
      </c>
      <c r="I686" s="2">
        <v>39536.67291666667</v>
      </c>
    </row>
    <row r="687" spans="1:9" hidden="1" x14ac:dyDescent="0.25">
      <c r="A687" t="s">
        <v>572</v>
      </c>
      <c r="B687" t="s">
        <v>152</v>
      </c>
      <c r="C687">
        <v>1.0760000000000001</v>
      </c>
      <c r="D687">
        <v>1</v>
      </c>
      <c r="E687" s="1">
        <v>41821</v>
      </c>
      <c r="F687" s="1">
        <v>42551</v>
      </c>
      <c r="G687">
        <v>1</v>
      </c>
      <c r="H687">
        <v>48</v>
      </c>
      <c r="I687" s="2">
        <v>42475.63958333333</v>
      </c>
    </row>
    <row r="688" spans="1:9" hidden="1" x14ac:dyDescent="0.25">
      <c r="A688" t="s">
        <v>572</v>
      </c>
      <c r="B688" t="s">
        <v>152</v>
      </c>
      <c r="C688">
        <v>1.069</v>
      </c>
      <c r="D688">
        <v>1</v>
      </c>
      <c r="E688" s="1">
        <v>42552</v>
      </c>
      <c r="G688">
        <v>1</v>
      </c>
      <c r="H688">
        <v>48</v>
      </c>
      <c r="I688" s="2">
        <v>42475.63958333333</v>
      </c>
    </row>
    <row r="689" spans="1:9" hidden="1" x14ac:dyDescent="0.25">
      <c r="A689" t="s">
        <v>572</v>
      </c>
      <c r="B689" t="s">
        <v>576</v>
      </c>
      <c r="C689">
        <v>1</v>
      </c>
      <c r="D689">
        <v>1</v>
      </c>
      <c r="E689" s="1">
        <v>36251</v>
      </c>
      <c r="G689">
        <v>1</v>
      </c>
      <c r="H689">
        <v>48</v>
      </c>
      <c r="I689" s="2">
        <v>39536.847222222219</v>
      </c>
    </row>
    <row r="690" spans="1:9" hidden="1" x14ac:dyDescent="0.25">
      <c r="A690" t="s">
        <v>577</v>
      </c>
      <c r="B690" t="s">
        <v>578</v>
      </c>
      <c r="C690">
        <v>1.0249999999999999</v>
      </c>
      <c r="D690">
        <v>1</v>
      </c>
      <c r="E690" s="1">
        <v>36252</v>
      </c>
      <c r="G690">
        <v>1</v>
      </c>
      <c r="H690">
        <v>48</v>
      </c>
      <c r="I690" s="2">
        <v>39536.628472222219</v>
      </c>
    </row>
    <row r="691" spans="1:9" hidden="1" x14ac:dyDescent="0.25">
      <c r="A691" t="s">
        <v>577</v>
      </c>
      <c r="B691" t="s">
        <v>579</v>
      </c>
      <c r="C691">
        <v>1</v>
      </c>
      <c r="D691">
        <v>1</v>
      </c>
      <c r="E691" s="1">
        <v>38828</v>
      </c>
      <c r="G691">
        <v>1</v>
      </c>
      <c r="H691">
        <v>48</v>
      </c>
      <c r="I691" s="2">
        <v>39536.763888888891</v>
      </c>
    </row>
    <row r="692" spans="1:9" hidden="1" x14ac:dyDescent="0.25">
      <c r="A692" t="s">
        <v>577</v>
      </c>
      <c r="B692" t="s">
        <v>580</v>
      </c>
      <c r="C692">
        <v>1.06</v>
      </c>
      <c r="D692">
        <v>1</v>
      </c>
      <c r="E692" s="1">
        <v>36373</v>
      </c>
      <c r="G692">
        <v>1</v>
      </c>
      <c r="H692">
        <v>48</v>
      </c>
      <c r="I692" s="2">
        <v>39536.628472222219</v>
      </c>
    </row>
    <row r="693" spans="1:9" hidden="1" x14ac:dyDescent="0.25">
      <c r="A693" t="s">
        <v>581</v>
      </c>
      <c r="B693" t="s">
        <v>582</v>
      </c>
      <c r="C693">
        <v>1.0174000000000001</v>
      </c>
      <c r="D693">
        <v>1</v>
      </c>
      <c r="E693" s="1">
        <v>40026</v>
      </c>
      <c r="G693">
        <v>1</v>
      </c>
      <c r="H693">
        <v>48</v>
      </c>
      <c r="I693" s="2">
        <v>40008.65347222222</v>
      </c>
    </row>
    <row r="694" spans="1:9" hidden="1" x14ac:dyDescent="0.25">
      <c r="A694" t="s">
        <v>581</v>
      </c>
      <c r="B694" t="s">
        <v>583</v>
      </c>
      <c r="C694">
        <v>1</v>
      </c>
      <c r="D694">
        <v>1</v>
      </c>
      <c r="E694" s="1">
        <v>40026</v>
      </c>
      <c r="G694">
        <v>1</v>
      </c>
      <c r="H694">
        <v>48</v>
      </c>
      <c r="I694" s="2">
        <v>40008.65347222222</v>
      </c>
    </row>
    <row r="695" spans="1:9" hidden="1" x14ac:dyDescent="0.25">
      <c r="A695" t="s">
        <v>581</v>
      </c>
      <c r="B695" t="s">
        <v>584</v>
      </c>
      <c r="C695">
        <v>1.0334000000000001</v>
      </c>
      <c r="D695">
        <v>1</v>
      </c>
      <c r="E695" s="1">
        <v>40026</v>
      </c>
      <c r="G695">
        <v>1</v>
      </c>
      <c r="H695">
        <v>48</v>
      </c>
      <c r="I695" s="2">
        <v>40008.65347222222</v>
      </c>
    </row>
    <row r="696" spans="1:9" hidden="1" x14ac:dyDescent="0.25">
      <c r="A696" t="s">
        <v>581</v>
      </c>
      <c r="B696" t="s">
        <v>585</v>
      </c>
      <c r="C696">
        <v>1.0157</v>
      </c>
      <c r="D696">
        <v>1</v>
      </c>
      <c r="E696" s="1">
        <v>40026</v>
      </c>
      <c r="G696">
        <v>1</v>
      </c>
      <c r="H696">
        <v>48</v>
      </c>
      <c r="I696" s="2">
        <v>40008.654166666667</v>
      </c>
    </row>
    <row r="697" spans="1:9" hidden="1" x14ac:dyDescent="0.25">
      <c r="A697" t="s">
        <v>581</v>
      </c>
      <c r="B697" t="s">
        <v>586</v>
      </c>
      <c r="C697">
        <v>1.0169999999999999</v>
      </c>
      <c r="D697">
        <v>1</v>
      </c>
      <c r="E697" s="1">
        <v>40664</v>
      </c>
      <c r="G697">
        <v>1</v>
      </c>
      <c r="H697">
        <v>48</v>
      </c>
      <c r="I697" s="2">
        <v>40591.682638888888</v>
      </c>
    </row>
    <row r="698" spans="1:9" hidden="1" x14ac:dyDescent="0.25">
      <c r="A698" t="s">
        <v>581</v>
      </c>
      <c r="B698" t="s">
        <v>587</v>
      </c>
      <c r="C698">
        <v>1.0169999999999999</v>
      </c>
      <c r="D698">
        <v>1</v>
      </c>
      <c r="E698" s="1">
        <v>40664</v>
      </c>
      <c r="G698">
        <v>1</v>
      </c>
      <c r="H698">
        <v>48</v>
      </c>
      <c r="I698" s="2">
        <v>40591.683333333334</v>
      </c>
    </row>
    <row r="699" spans="1:9" hidden="1" x14ac:dyDescent="0.25">
      <c r="A699" t="s">
        <v>581</v>
      </c>
      <c r="B699" t="s">
        <v>588</v>
      </c>
      <c r="C699">
        <v>1.0169999999999999</v>
      </c>
      <c r="D699">
        <v>1</v>
      </c>
      <c r="E699" s="1">
        <v>40664</v>
      </c>
      <c r="G699">
        <v>1</v>
      </c>
      <c r="H699">
        <v>48</v>
      </c>
      <c r="I699" s="2">
        <v>40591.684027777781</v>
      </c>
    </row>
    <row r="700" spans="1:9" hidden="1" x14ac:dyDescent="0.25">
      <c r="A700" t="s">
        <v>581</v>
      </c>
      <c r="B700" t="s">
        <v>589</v>
      </c>
      <c r="C700">
        <v>1.0169999999999999</v>
      </c>
      <c r="D700">
        <v>1</v>
      </c>
      <c r="E700" s="1">
        <v>40664</v>
      </c>
      <c r="G700">
        <v>1</v>
      </c>
      <c r="H700">
        <v>48</v>
      </c>
      <c r="I700" s="2">
        <v>40591.68472222222</v>
      </c>
    </row>
    <row r="701" spans="1:9" hidden="1" x14ac:dyDescent="0.25">
      <c r="A701" t="s">
        <v>581</v>
      </c>
      <c r="B701" t="s">
        <v>590</v>
      </c>
      <c r="C701">
        <v>1.024</v>
      </c>
      <c r="D701">
        <v>1</v>
      </c>
      <c r="E701" s="1">
        <v>42125</v>
      </c>
      <c r="G701">
        <v>1</v>
      </c>
      <c r="H701">
        <v>48</v>
      </c>
      <c r="I701" s="2">
        <v>42062.715277777781</v>
      </c>
    </row>
    <row r="702" spans="1:9" hidden="1" x14ac:dyDescent="0.25">
      <c r="A702" t="s">
        <v>581</v>
      </c>
      <c r="B702" t="s">
        <v>591</v>
      </c>
      <c r="C702">
        <v>1.024</v>
      </c>
      <c r="D702">
        <v>1</v>
      </c>
      <c r="E702" s="1">
        <v>42125</v>
      </c>
      <c r="G702">
        <v>1</v>
      </c>
      <c r="H702">
        <v>48</v>
      </c>
      <c r="I702" s="2">
        <v>42062.71597222222</v>
      </c>
    </row>
    <row r="703" spans="1:9" hidden="1" x14ac:dyDescent="0.25">
      <c r="A703" t="s">
        <v>581</v>
      </c>
      <c r="B703" t="s">
        <v>234</v>
      </c>
      <c r="C703">
        <v>1.0154000000000001</v>
      </c>
      <c r="D703">
        <v>1</v>
      </c>
      <c r="E703" s="1">
        <v>40664</v>
      </c>
      <c r="G703">
        <v>1</v>
      </c>
      <c r="H703">
        <v>48</v>
      </c>
      <c r="I703" s="2">
        <v>40591.68472222222</v>
      </c>
    </row>
    <row r="704" spans="1:9" hidden="1" x14ac:dyDescent="0.25">
      <c r="A704" t="s">
        <v>581</v>
      </c>
      <c r="B704" t="s">
        <v>592</v>
      </c>
      <c r="C704">
        <v>1</v>
      </c>
      <c r="D704">
        <v>1</v>
      </c>
      <c r="E704" s="1">
        <v>40026</v>
      </c>
      <c r="G704">
        <v>1</v>
      </c>
      <c r="H704">
        <v>48</v>
      </c>
      <c r="I704" s="2">
        <v>40008.65625</v>
      </c>
    </row>
    <row r="705" spans="1:9" hidden="1" x14ac:dyDescent="0.25">
      <c r="A705" t="s">
        <v>581</v>
      </c>
      <c r="B705" t="s">
        <v>593</v>
      </c>
      <c r="C705">
        <v>1.0293000000000001</v>
      </c>
      <c r="D705">
        <v>1</v>
      </c>
      <c r="E705" s="1">
        <v>41426</v>
      </c>
      <c r="G705">
        <v>1</v>
      </c>
      <c r="H705">
        <v>48</v>
      </c>
      <c r="I705" s="2">
        <v>41423.524305555555</v>
      </c>
    </row>
    <row r="706" spans="1:9" hidden="1" x14ac:dyDescent="0.25">
      <c r="A706" t="s">
        <v>581</v>
      </c>
      <c r="B706" t="s">
        <v>594</v>
      </c>
      <c r="C706">
        <v>1.0293000000000001</v>
      </c>
      <c r="D706">
        <v>0</v>
      </c>
      <c r="E706" s="1">
        <v>41426</v>
      </c>
      <c r="G706">
        <v>1</v>
      </c>
      <c r="H706">
        <v>48</v>
      </c>
      <c r="I706" s="2">
        <v>41423.525000000001</v>
      </c>
    </row>
    <row r="707" spans="1:9" hidden="1" x14ac:dyDescent="0.25">
      <c r="A707" t="s">
        <v>581</v>
      </c>
      <c r="B707" t="s">
        <v>595</v>
      </c>
      <c r="C707">
        <v>1.0282</v>
      </c>
      <c r="D707">
        <v>1</v>
      </c>
      <c r="E707" s="1">
        <v>41426</v>
      </c>
      <c r="G707">
        <v>1</v>
      </c>
      <c r="H707">
        <v>48</v>
      </c>
      <c r="I707" s="2">
        <v>41352.700694444444</v>
      </c>
    </row>
    <row r="708" spans="1:9" hidden="1" x14ac:dyDescent="0.25">
      <c r="A708" t="s">
        <v>581</v>
      </c>
      <c r="B708" t="s">
        <v>596</v>
      </c>
      <c r="C708">
        <v>1</v>
      </c>
      <c r="D708">
        <v>1</v>
      </c>
      <c r="E708" s="1">
        <v>41426</v>
      </c>
      <c r="G708">
        <v>1</v>
      </c>
      <c r="H708">
        <v>48</v>
      </c>
      <c r="I708" s="2">
        <v>41352.482638888891</v>
      </c>
    </row>
    <row r="709" spans="1:9" hidden="1" x14ac:dyDescent="0.25">
      <c r="A709" t="s">
        <v>581</v>
      </c>
      <c r="B709" t="s">
        <v>597</v>
      </c>
      <c r="C709">
        <v>1</v>
      </c>
      <c r="D709">
        <v>1</v>
      </c>
      <c r="E709" s="1">
        <v>40026</v>
      </c>
      <c r="G709">
        <v>1</v>
      </c>
      <c r="H709">
        <v>48</v>
      </c>
      <c r="I709" s="2">
        <v>40008.656944444447</v>
      </c>
    </row>
    <row r="710" spans="1:9" hidden="1" x14ac:dyDescent="0.25">
      <c r="A710" t="s">
        <v>581</v>
      </c>
      <c r="B710" t="s">
        <v>598</v>
      </c>
      <c r="C710">
        <v>1</v>
      </c>
      <c r="D710">
        <v>1</v>
      </c>
      <c r="E710" s="1">
        <v>40026</v>
      </c>
      <c r="G710">
        <v>1</v>
      </c>
      <c r="H710">
        <v>48</v>
      </c>
      <c r="I710" s="2">
        <v>40008.657638888886</v>
      </c>
    </row>
    <row r="711" spans="1:9" hidden="1" x14ac:dyDescent="0.25">
      <c r="A711" t="s">
        <v>581</v>
      </c>
      <c r="B711" t="s">
        <v>599</v>
      </c>
      <c r="C711">
        <v>1</v>
      </c>
      <c r="D711">
        <v>1</v>
      </c>
      <c r="E711" s="1">
        <v>40026</v>
      </c>
      <c r="G711">
        <v>1</v>
      </c>
      <c r="H711">
        <v>48</v>
      </c>
      <c r="I711" s="2">
        <v>40008.657638888886</v>
      </c>
    </row>
    <row r="712" spans="1:9" hidden="1" x14ac:dyDescent="0.25">
      <c r="A712" t="s">
        <v>581</v>
      </c>
      <c r="B712" t="s">
        <v>600</v>
      </c>
      <c r="C712">
        <v>1</v>
      </c>
      <c r="D712">
        <v>1</v>
      </c>
      <c r="E712" s="1">
        <v>40026</v>
      </c>
      <c r="G712">
        <v>1</v>
      </c>
      <c r="H712">
        <v>48</v>
      </c>
      <c r="I712" s="2">
        <v>40008.657638888886</v>
      </c>
    </row>
    <row r="713" spans="1:9" hidden="1" x14ac:dyDescent="0.25">
      <c r="A713" t="s">
        <v>581</v>
      </c>
      <c r="B713" t="s">
        <v>601</v>
      </c>
      <c r="C713">
        <v>1</v>
      </c>
      <c r="D713">
        <v>1</v>
      </c>
      <c r="E713" s="1">
        <v>40026</v>
      </c>
      <c r="G713">
        <v>1</v>
      </c>
      <c r="H713">
        <v>48</v>
      </c>
      <c r="I713" s="2">
        <v>40008.658333333333</v>
      </c>
    </row>
    <row r="714" spans="1:9" hidden="1" x14ac:dyDescent="0.25">
      <c r="A714" t="s">
        <v>581</v>
      </c>
      <c r="B714" t="s">
        <v>602</v>
      </c>
      <c r="C714">
        <v>1</v>
      </c>
      <c r="D714">
        <v>1</v>
      </c>
      <c r="E714" s="1">
        <v>40026</v>
      </c>
      <c r="G714">
        <v>1</v>
      </c>
      <c r="H714">
        <v>48</v>
      </c>
      <c r="I714" s="2">
        <v>40008.658333333333</v>
      </c>
    </row>
    <row r="715" spans="1:9" hidden="1" x14ac:dyDescent="0.25">
      <c r="A715" t="s">
        <v>581</v>
      </c>
      <c r="B715" t="s">
        <v>603</v>
      </c>
      <c r="C715">
        <v>1</v>
      </c>
      <c r="D715">
        <v>1</v>
      </c>
      <c r="E715" s="1">
        <v>40026</v>
      </c>
      <c r="G715">
        <v>1</v>
      </c>
      <c r="H715">
        <v>48</v>
      </c>
      <c r="I715" s="2">
        <v>40008.658333333333</v>
      </c>
    </row>
    <row r="716" spans="1:9" hidden="1" x14ac:dyDescent="0.25">
      <c r="A716" t="s">
        <v>581</v>
      </c>
      <c r="B716" t="s">
        <v>604</v>
      </c>
      <c r="C716">
        <v>1</v>
      </c>
      <c r="D716">
        <v>1</v>
      </c>
      <c r="E716" s="1">
        <v>40026</v>
      </c>
      <c r="G716">
        <v>1</v>
      </c>
      <c r="H716">
        <v>48</v>
      </c>
      <c r="I716" s="2">
        <v>40008.65902777778</v>
      </c>
    </row>
    <row r="717" spans="1:9" hidden="1" x14ac:dyDescent="0.25">
      <c r="A717" t="s">
        <v>605</v>
      </c>
      <c r="B717" t="s">
        <v>606</v>
      </c>
      <c r="C717">
        <v>1.05</v>
      </c>
      <c r="D717">
        <v>0.95</v>
      </c>
      <c r="E717" s="1">
        <v>41183</v>
      </c>
      <c r="G717">
        <v>1</v>
      </c>
      <c r="H717">
        <v>48</v>
      </c>
      <c r="I717" s="2">
        <v>41116.435416666667</v>
      </c>
    </row>
    <row r="718" spans="1:9" hidden="1" x14ac:dyDescent="0.25">
      <c r="A718" t="s">
        <v>605</v>
      </c>
      <c r="B718" t="s">
        <v>607</v>
      </c>
      <c r="C718">
        <v>1.08</v>
      </c>
      <c r="D718">
        <v>1.006</v>
      </c>
      <c r="E718" s="1">
        <v>38838</v>
      </c>
      <c r="G718">
        <v>1</v>
      </c>
      <c r="H718">
        <v>48</v>
      </c>
      <c r="I718" s="2">
        <v>39567.375</v>
      </c>
    </row>
    <row r="719" spans="1:9" hidden="1" x14ac:dyDescent="0.25">
      <c r="A719" t="s">
        <v>605</v>
      </c>
      <c r="B719" t="s">
        <v>608</v>
      </c>
      <c r="C719">
        <v>1.08</v>
      </c>
      <c r="D719">
        <v>1.0089999999999999</v>
      </c>
      <c r="E719" s="1">
        <v>38838</v>
      </c>
      <c r="G719">
        <v>1</v>
      </c>
      <c r="H719">
        <v>48</v>
      </c>
      <c r="I719" s="2">
        <v>39567.570833333331</v>
      </c>
    </row>
    <row r="720" spans="1:9" hidden="1" x14ac:dyDescent="0.25">
      <c r="A720" t="s">
        <v>605</v>
      </c>
      <c r="B720" t="s">
        <v>609</v>
      </c>
      <c r="C720">
        <v>1.08</v>
      </c>
      <c r="D720">
        <v>1.0209999999999999</v>
      </c>
      <c r="E720" s="1">
        <v>38838</v>
      </c>
      <c r="G720">
        <v>1</v>
      </c>
      <c r="H720">
        <v>48</v>
      </c>
      <c r="I720" s="2">
        <v>39567.37777777778</v>
      </c>
    </row>
    <row r="721" spans="1:9" hidden="1" x14ac:dyDescent="0.25">
      <c r="A721" t="s">
        <v>605</v>
      </c>
      <c r="B721" t="s">
        <v>610</v>
      </c>
      <c r="C721">
        <v>1.08</v>
      </c>
      <c r="D721">
        <v>1</v>
      </c>
      <c r="E721" s="1">
        <v>38838</v>
      </c>
      <c r="G721">
        <v>1</v>
      </c>
      <c r="H721">
        <v>48</v>
      </c>
      <c r="I721" s="2">
        <v>39567.377083333333</v>
      </c>
    </row>
    <row r="722" spans="1:9" hidden="1" x14ac:dyDescent="0.25">
      <c r="A722" t="s">
        <v>605</v>
      </c>
      <c r="B722" t="s">
        <v>611</v>
      </c>
      <c r="C722">
        <v>1.08</v>
      </c>
      <c r="D722">
        <v>0.91</v>
      </c>
      <c r="E722" s="1">
        <v>42309</v>
      </c>
      <c r="G722">
        <v>1</v>
      </c>
      <c r="H722">
        <v>48</v>
      </c>
      <c r="I722" s="2">
        <v>42320.53402777778</v>
      </c>
    </row>
    <row r="723" spans="1:9" hidden="1" x14ac:dyDescent="0.25">
      <c r="A723" t="s">
        <v>605</v>
      </c>
      <c r="B723" t="s">
        <v>612</v>
      </c>
      <c r="C723">
        <v>1.08</v>
      </c>
      <c r="D723">
        <v>1.0049999999999999</v>
      </c>
      <c r="E723" s="1">
        <v>38838</v>
      </c>
      <c r="G723">
        <v>1</v>
      </c>
      <c r="H723">
        <v>48</v>
      </c>
      <c r="I723" s="2">
        <v>39567.37777777778</v>
      </c>
    </row>
    <row r="724" spans="1:9" hidden="1" x14ac:dyDescent="0.25">
      <c r="A724" t="s">
        <v>605</v>
      </c>
      <c r="B724" t="s">
        <v>613</v>
      </c>
      <c r="C724">
        <v>1</v>
      </c>
      <c r="D724">
        <v>1</v>
      </c>
      <c r="E724" s="1">
        <v>40087</v>
      </c>
      <c r="G724">
        <v>1</v>
      </c>
      <c r="H724">
        <v>48</v>
      </c>
      <c r="I724" s="2">
        <v>39988.476388888892</v>
      </c>
    </row>
    <row r="725" spans="1:9" hidden="1" x14ac:dyDescent="0.25">
      <c r="A725" t="s">
        <v>605</v>
      </c>
      <c r="B725" t="s">
        <v>614</v>
      </c>
      <c r="C725">
        <v>1.0049999999999999</v>
      </c>
      <c r="D725">
        <v>1</v>
      </c>
      <c r="E725" s="1">
        <v>40118</v>
      </c>
      <c r="G725">
        <v>1</v>
      </c>
      <c r="H725">
        <v>48</v>
      </c>
      <c r="I725" s="2">
        <v>40009.532638888886</v>
      </c>
    </row>
    <row r="726" spans="1:9" hidden="1" x14ac:dyDescent="0.25">
      <c r="A726" t="s">
        <v>605</v>
      </c>
      <c r="B726" t="s">
        <v>615</v>
      </c>
      <c r="C726">
        <v>1.01</v>
      </c>
      <c r="D726">
        <v>1</v>
      </c>
      <c r="E726" s="1">
        <v>40118</v>
      </c>
      <c r="G726">
        <v>1</v>
      </c>
      <c r="H726">
        <v>48</v>
      </c>
      <c r="I726" s="2">
        <v>40009.53402777778</v>
      </c>
    </row>
    <row r="727" spans="1:9" hidden="1" x14ac:dyDescent="0.25">
      <c r="A727" t="s">
        <v>605</v>
      </c>
      <c r="B727" t="s">
        <v>616</v>
      </c>
      <c r="C727">
        <v>1.05</v>
      </c>
      <c r="D727">
        <v>1</v>
      </c>
      <c r="E727" s="1">
        <v>40118</v>
      </c>
      <c r="G727">
        <v>1</v>
      </c>
      <c r="H727">
        <v>48</v>
      </c>
      <c r="I727" s="2">
        <v>40009.53402777778</v>
      </c>
    </row>
    <row r="728" spans="1:9" hidden="1" x14ac:dyDescent="0.25">
      <c r="A728" t="s">
        <v>605</v>
      </c>
      <c r="B728" t="s">
        <v>617</v>
      </c>
      <c r="C728">
        <v>1.08</v>
      </c>
      <c r="D728">
        <v>1</v>
      </c>
      <c r="E728" s="1">
        <v>40118</v>
      </c>
      <c r="G728">
        <v>1</v>
      </c>
      <c r="H728">
        <v>48</v>
      </c>
      <c r="I728" s="2">
        <v>40009.534722222219</v>
      </c>
    </row>
    <row r="729" spans="1:9" hidden="1" x14ac:dyDescent="0.25">
      <c r="A729" t="s">
        <v>605</v>
      </c>
      <c r="B729" t="s">
        <v>618</v>
      </c>
      <c r="C729">
        <v>1.08</v>
      </c>
      <c r="D729">
        <v>1</v>
      </c>
      <c r="E729" s="1">
        <v>38838</v>
      </c>
      <c r="G729">
        <v>1</v>
      </c>
      <c r="H729">
        <v>48</v>
      </c>
      <c r="I729" s="2">
        <v>39567.378472222219</v>
      </c>
    </row>
    <row r="730" spans="1:9" hidden="1" x14ac:dyDescent="0.25">
      <c r="A730" t="s">
        <v>605</v>
      </c>
      <c r="B730" t="s">
        <v>619</v>
      </c>
      <c r="C730">
        <v>1.08</v>
      </c>
      <c r="D730">
        <v>1.028</v>
      </c>
      <c r="E730" s="1">
        <v>38838</v>
      </c>
      <c r="G730">
        <v>1</v>
      </c>
      <c r="H730">
        <v>48</v>
      </c>
      <c r="I730" s="2">
        <v>39567.376388888886</v>
      </c>
    </row>
  </sheetData>
  <autoFilter ref="A1:I730">
    <filterColumn colId="0">
      <filters>
        <filter val="CKHK"/>
      </filters>
    </filterColumn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Norfolk Apartments</vt:lpstr>
      <vt:lpstr>Merchant Quarter</vt:lpstr>
      <vt:lpstr>The Pines</vt:lpstr>
      <vt:lpstr>Brickworks</vt:lpstr>
      <vt:lpstr>Wellington Combined</vt:lpstr>
      <vt:lpstr>Loss factors ex registry</vt:lpstr>
      <vt:lpstr>Brickworks!Print_Area</vt:lpstr>
      <vt:lpstr>'Loss factors ex registry'!Print_Area</vt:lpstr>
      <vt:lpstr>'Merchant Quarter'!Print_Area</vt:lpstr>
      <vt:lpstr>'Norfolk Apartments'!Print_Area</vt:lpstr>
      <vt:lpstr>'The Pines'!Print_Area</vt:lpstr>
      <vt:lpstr>'Wellington Combined'!Print_Area</vt:lpstr>
    </vt:vector>
  </TitlesOfParts>
  <Company>J Candy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CANDY</dc:creator>
  <cp:lastModifiedBy>Chase Manning</cp:lastModifiedBy>
  <cp:lastPrinted>2016-07-04T03:13:18Z</cp:lastPrinted>
  <dcterms:created xsi:type="dcterms:W3CDTF">2016-06-28T07:44:29Z</dcterms:created>
  <dcterms:modified xsi:type="dcterms:W3CDTF">2016-10-05T21:38:09Z</dcterms:modified>
</cp:coreProperties>
</file>